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tabRatio="348" activeTab="0"/>
  </bookViews>
  <sheets>
    <sheet name="Clinician Example" sheetId="1" r:id="rId1"/>
    <sheet name="Basic Sci Example" sheetId="2" r:id="rId2"/>
  </sheets>
  <definedNames>
    <definedName name="_xlnm.Print_Area" localSheetId="1">'Basic Sci Example'!$A$2:$G$37</definedName>
    <definedName name="_xlnm.Print_Area" localSheetId="0">'Clinician Example'!$A$1:$J$38</definedName>
  </definedNames>
  <calcPr fullCalcOnLoad="1"/>
</workbook>
</file>

<file path=xl/sharedStrings.xml><?xml version="1.0" encoding="utf-8"?>
<sst xmlns="http://schemas.openxmlformats.org/spreadsheetml/2006/main" count="201" uniqueCount="135">
  <si>
    <t>Service</t>
  </si>
  <si>
    <t>Administrative</t>
  </si>
  <si>
    <t>Instruction</t>
  </si>
  <si>
    <t>N/A</t>
  </si>
  <si>
    <t>Administration</t>
  </si>
  <si>
    <t>Date</t>
  </si>
  <si>
    <t>Research/Scholarly Activity</t>
  </si>
  <si>
    <t>10. Medical Student</t>
  </si>
  <si>
    <t>13.Graduate/Other</t>
  </si>
  <si>
    <t>14.Ph.D. Dissertation</t>
  </si>
  <si>
    <t>15.Other Instructional Effort</t>
  </si>
  <si>
    <t>16.Supervision -Student Interns (non MD)</t>
  </si>
  <si>
    <t>17.Academic Advising</t>
  </si>
  <si>
    <t>20.Sponsored Research</t>
  </si>
  <si>
    <t>22.Departmental Research</t>
  </si>
  <si>
    <t xml:space="preserve">30.Public Service </t>
  </si>
  <si>
    <t>31.University Governance</t>
  </si>
  <si>
    <t>40.University/College/ Department Administration</t>
  </si>
  <si>
    <t>21.Departmental Research</t>
  </si>
  <si>
    <t>60B. Professional Development-not on leave</t>
  </si>
  <si>
    <t>60A. Leave of Absence with Pay</t>
  </si>
  <si>
    <t>Dean Signature</t>
  </si>
  <si>
    <t>40.University/College/De-partment Administration</t>
  </si>
  <si>
    <t>Clinical Care (w/o housestaff or students</t>
  </si>
  <si>
    <t>Clinical Care (w/o housestaff or students)</t>
  </si>
  <si>
    <t>Name:</t>
  </si>
  <si>
    <t>Year</t>
  </si>
  <si>
    <t>2005-06</t>
  </si>
  <si>
    <t>Division</t>
  </si>
  <si>
    <t>Semester</t>
  </si>
  <si>
    <t>Fall</t>
  </si>
  <si>
    <t>Assigned Percent of Effort</t>
  </si>
  <si>
    <t>5% minimum</t>
  </si>
  <si>
    <t>Assignment</t>
  </si>
  <si>
    <t>2% minimum</t>
  </si>
  <si>
    <t>3% minimum</t>
  </si>
  <si>
    <t>0% minimum</t>
  </si>
  <si>
    <t>Faculty Member Signature</t>
  </si>
  <si>
    <t>Performance Requirements (to be established by the Chair under guidelines set by the College)</t>
  </si>
  <si>
    <t>Other (Professional Development or Leave of Absence with Pay)</t>
  </si>
  <si>
    <t xml:space="preserve">50.Revenue Generating </t>
  </si>
  <si>
    <t>51.Non-revenue Generating</t>
  </si>
  <si>
    <t>Total Assigned Effort*</t>
  </si>
  <si>
    <t>*Total assigned effort must equal 100%</t>
  </si>
  <si>
    <t>Category of Work (refer to definitions page)</t>
  </si>
  <si>
    <t>Category of Work (refer to definitions page )</t>
  </si>
  <si>
    <t>APT Pathway</t>
  </si>
  <si>
    <t>(Assignment to be benchmarked)</t>
  </si>
  <si>
    <t>50.Revenue Generating Clnical Care</t>
  </si>
  <si>
    <t>51.Non-revenue Generating Clinical Service</t>
  </si>
  <si>
    <t>12. Housestaff (Residents)/Postdocs</t>
  </si>
  <si>
    <t>Base Pay</t>
  </si>
  <si>
    <t>Incentive Pay</t>
  </si>
  <si>
    <t>Bonus Pay</t>
  </si>
  <si>
    <t xml:space="preserve"> </t>
  </si>
  <si>
    <t>ANNUAL FACULTY ASSIGNMENT FORM</t>
  </si>
  <si>
    <t>Performance Requirements (to be established by the Chair under guidelines set by the College and department/division)</t>
  </si>
  <si>
    <t>Faculty Member Signature:</t>
  </si>
  <si>
    <t>Date:</t>
  </si>
  <si>
    <t>Dean Signature:</t>
  </si>
  <si>
    <t>1/25/06  DRAFT</t>
  </si>
  <si>
    <t>COLLEGE OF MEDICINE - BASIC SCIENCE FACULTY</t>
  </si>
  <si>
    <t>COLLEGE OF MEDICINE - CLINICIAN  FACULTY</t>
  </si>
  <si>
    <t>ANNUAL FACULTY ASSIGNMENT FORM                                                                DRAFT</t>
  </si>
  <si>
    <t>FAIR Report</t>
  </si>
  <si>
    <t>2004/05</t>
  </si>
  <si>
    <t>Department:</t>
  </si>
  <si>
    <t>YTD Adjusted RVU/# Months</t>
  </si>
  <si>
    <t>Clinical Dashboard</t>
  </si>
  <si>
    <t xml:space="preserve">    Patient Care Sum</t>
  </si>
  <si>
    <t xml:space="preserve">    Research Sum</t>
  </si>
  <si>
    <t xml:space="preserve">    Admin Sum</t>
  </si>
  <si>
    <t xml:space="preserve">    Other</t>
  </si>
  <si>
    <t>Variance</t>
  </si>
  <si>
    <t xml:space="preserve">    Instruction Non PC Sum</t>
  </si>
  <si>
    <t xml:space="preserve">    Service Sum</t>
  </si>
  <si>
    <t>Check Digit</t>
  </si>
  <si>
    <t>Exceeds</t>
  </si>
  <si>
    <t>YTD/6 Mth</t>
  </si>
  <si>
    <t>75 Percent of MGMA</t>
  </si>
  <si>
    <t>Qualifies</t>
  </si>
  <si>
    <t>Net Collections</t>
  </si>
  <si>
    <t xml:space="preserve">  Attributed Cost</t>
  </si>
  <si>
    <t xml:space="preserve">  Grant and Other Salary Funds</t>
  </si>
  <si>
    <t xml:space="preserve">        Subtotal P/L USFPG</t>
  </si>
  <si>
    <t xml:space="preserve">        Net Profit</t>
  </si>
  <si>
    <t>Adjustments</t>
  </si>
  <si>
    <t>Available Funds</t>
  </si>
  <si>
    <t>Incentive Pool for Department</t>
  </si>
  <si>
    <t>Bonus Pool for Group</t>
  </si>
  <si>
    <t>Participate in LCE and Profession of Medicine</t>
  </si>
  <si>
    <t>Teaching with residents in outpatient clinic 2 days per week</t>
  </si>
  <si>
    <t>Journal clubs and grand round presentations</t>
  </si>
  <si>
    <t>Prepare three DVD's for instruction of residents and medical students</t>
  </si>
  <si>
    <t>Collaborating investigator in early clinical trial of PDQ Sanderon Tech Corp under SBIR</t>
  </si>
  <si>
    <t>Pharmaceutical Studies</t>
  </si>
  <si>
    <t>Speaker at Schools in AHEC Program</t>
  </si>
  <si>
    <t>Directs business activities of division and on USFPG Board</t>
  </si>
  <si>
    <t>Training Mini Sabbatical to learn a new procedure</t>
  </si>
  <si>
    <t>Page 2</t>
  </si>
  <si>
    <t>2/07/06 DRAFT</t>
  </si>
  <si>
    <t xml:space="preserve">  ProRata Share E G Rate + Benfits</t>
  </si>
  <si>
    <t xml:space="preserve">        Salary/Benefits incl ASF</t>
  </si>
  <si>
    <t>Clinical Productivity</t>
  </si>
  <si>
    <t>Name:  Professor S</t>
  </si>
  <si>
    <t xml:space="preserve">Formula not yet entered </t>
  </si>
  <si>
    <t>Formula not yet entered</t>
  </si>
  <si>
    <t>X</t>
  </si>
  <si>
    <t>Y</t>
  </si>
  <si>
    <t>Base Pay Assignment</t>
  </si>
  <si>
    <t>Actual</t>
  </si>
  <si>
    <t>Special Units</t>
  </si>
  <si>
    <t>EVU</t>
  </si>
  <si>
    <t>TUT/TUD</t>
  </si>
  <si>
    <t>RRVU</t>
  </si>
  <si>
    <t>* Target Work RVU</t>
  </si>
  <si>
    <t>** Incentive Pay</t>
  </si>
  <si>
    <t>***Bonus Pay</t>
  </si>
  <si>
    <t>* Patient care activities under categories 10,12, 50, and 51 must consist of two components.  These activities must equal or exceed the 75th percentile of the MGMA work RVU annual productivity academic practice standard by specialty and subspecialty (as published in the most recent MGMA national edition, Table 16) or other equivalent survey.  In addition,  the aggregated sum of (1) net collections recorded in IDX, (2) E &amp; G  state allocations both tenured and tenure accruing and other funds, (3) professional service contracts, (4) clinical trials and organized research grants, and (5) consultation, CPE, and other revenues, must exceed the sum of base salary, benefits and malpractice insurance, after adjustment, for group and departmental expense attributed to the support of the individual.  Professional service and other contracts will be converted to work RVU substantial equivalence by use of the most recent Center for Medicare and Medicaid Services  conversion value published in the Congressional Record.</t>
  </si>
  <si>
    <t>* * Based on individual clinical productivity (RVUs/RVU expense), contract work, and clinical trials; Credit for on-call and holiday work; Billings and collections; Trade-offs among faculty in admin, education, clinical care to maximize productivity.</t>
  </si>
  <si>
    <t>* * * For a clinician faculty member to receive a bonus fund availability will be determined by individual, department,division and group productivity and net profit margin for the year.  Bonuses will be distributed after the close of the fiscal year (as of August 1)</t>
  </si>
  <si>
    <t>Target 06/07</t>
  </si>
  <si>
    <t>Target AY 06/07 Assigned Percent of Effort</t>
  </si>
  <si>
    <t>Indicates Quantitative</t>
  </si>
  <si>
    <t>100% All Components</t>
  </si>
  <si>
    <t>Meets/Exceeds/Does not Meet</t>
  </si>
  <si>
    <t>&gt;105% to 109.99% (Defined by Dept)</t>
  </si>
  <si>
    <t>&gt;110% (Defined by Group)</t>
  </si>
  <si>
    <t>Draft 2/14/12006</t>
  </si>
  <si>
    <t>Clinician Dashboard - Web Accessble  WIP</t>
  </si>
  <si>
    <t>2006/07</t>
  </si>
  <si>
    <t>**  Incentive Pay</t>
  </si>
  <si>
    <t>***  Bonus Pay</t>
  </si>
  <si>
    <t>Target Work Units</t>
  </si>
  <si>
    <t>2006-07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</si>
</sst>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16">
    <font>
      <sz val="10"/>
      <name val="Arial"/>
      <family val="0"/>
    </font>
    <font>
      <b/>
      <sz val="10"/>
      <color indexed="8"/>
      <name val="Arial"/>
      <family val="2"/>
    </font>
    <font>
      <b/>
      <sz val="10"/>
      <name val="Arial"/>
      <family val="2"/>
    </font>
    <font>
      <sz val="8"/>
      <name val="Arial"/>
      <family val="0"/>
    </font>
    <font>
      <u val="single"/>
      <sz val="10"/>
      <color indexed="12"/>
      <name val="Arial"/>
      <family val="0"/>
    </font>
    <font>
      <u val="single"/>
      <sz val="10"/>
      <color indexed="36"/>
      <name val="Arial"/>
      <family val="0"/>
    </font>
    <font>
      <sz val="10"/>
      <color indexed="8"/>
      <name val="Arial"/>
      <family val="2"/>
    </font>
    <font>
      <sz val="12"/>
      <name val="Arial"/>
      <family val="0"/>
    </font>
    <font>
      <sz val="8"/>
      <name val="Tahoma"/>
      <family val="2"/>
    </font>
    <font>
      <b/>
      <sz val="9"/>
      <name val="Arial"/>
      <family val="2"/>
    </font>
    <font>
      <i/>
      <sz val="10"/>
      <color indexed="8"/>
      <name val="Arial"/>
      <family val="2"/>
    </font>
    <font>
      <b/>
      <sz val="16"/>
      <name val="Arial"/>
      <family val="2"/>
    </font>
    <font>
      <sz val="16"/>
      <name val="Arial"/>
      <family val="2"/>
    </font>
    <font>
      <sz val="10"/>
      <color indexed="16"/>
      <name val="Arial"/>
      <family val="2"/>
    </font>
    <font>
      <b/>
      <sz val="10"/>
      <color indexed="44"/>
      <name val="Arial"/>
      <family val="2"/>
    </font>
    <font>
      <sz val="10"/>
      <color indexed="44"/>
      <name val="Arial"/>
      <family val="2"/>
    </font>
  </fonts>
  <fills count="12">
    <fill>
      <patternFill/>
    </fill>
    <fill>
      <patternFill patternType="gray125"/>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8"/>
        <bgColor indexed="64"/>
      </patternFill>
    </fill>
    <fill>
      <patternFill patternType="solid">
        <fgColor indexed="43"/>
        <bgColor indexed="64"/>
      </patternFill>
    </fill>
    <fill>
      <patternFill patternType="solid">
        <fgColor indexed="10"/>
        <bgColor indexed="64"/>
      </patternFill>
    </fill>
    <fill>
      <patternFill patternType="solid">
        <fgColor indexed="49"/>
        <bgColor indexed="64"/>
      </patternFill>
    </fill>
    <fill>
      <patternFill patternType="solid">
        <fgColor indexed="15"/>
        <bgColor indexed="64"/>
      </patternFill>
    </fill>
    <fill>
      <patternFill patternType="solid">
        <fgColor indexed="13"/>
        <bgColor indexed="64"/>
      </patternFill>
    </fill>
    <fill>
      <patternFill patternType="solid">
        <fgColor indexed="11"/>
        <bgColor indexed="64"/>
      </patternFill>
    </fill>
  </fills>
  <borders count="77">
    <border>
      <left/>
      <right/>
      <top/>
      <bottom/>
      <diagonal/>
    </border>
    <border>
      <left style="medium"/>
      <right style="thin"/>
      <top style="thin"/>
      <bottom>
        <color indexed="63"/>
      </bottom>
    </border>
    <border>
      <left style="medium"/>
      <right style="thin"/>
      <top style="thin"/>
      <bottom style="medium"/>
    </border>
    <border>
      <left style="medium"/>
      <right style="thin"/>
      <top style="thin"/>
      <bottom style="thin"/>
    </border>
    <border>
      <left style="medium"/>
      <right style="thin"/>
      <top>
        <color indexed="63"/>
      </top>
      <bottom style="thin"/>
    </border>
    <border>
      <left style="medium"/>
      <right style="thin"/>
      <top>
        <color indexed="63"/>
      </top>
      <bottom style="mediu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thin"/>
      <top style="medium"/>
      <bottom style="thin"/>
    </border>
    <border>
      <left style="thin"/>
      <right style="thin"/>
      <top>
        <color indexed="63"/>
      </top>
      <bottom style="thin"/>
    </border>
    <border>
      <left style="medium"/>
      <right style="medium"/>
      <top style="medium"/>
      <bottom style="medium"/>
    </border>
    <border>
      <left style="medium"/>
      <right>
        <color indexed="63"/>
      </right>
      <top style="medium"/>
      <bottom style="thin"/>
    </border>
    <border>
      <left style="thin"/>
      <right style="medium"/>
      <top style="thin"/>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style="thin"/>
      <right style="thin"/>
      <top style="thin"/>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color indexed="63"/>
      </left>
      <right style="medium"/>
      <top style="medium"/>
      <bottom style="thin"/>
    </border>
    <border>
      <left>
        <color indexed="63"/>
      </left>
      <right style="medium"/>
      <top style="thin"/>
      <bottom style="thin"/>
    </border>
    <border>
      <left style="medium"/>
      <right style="medium"/>
      <top style="thin"/>
      <bottom>
        <color indexed="63"/>
      </bottom>
    </border>
    <border>
      <left style="thin"/>
      <right style="medium"/>
      <top style="medium"/>
      <bottom style="medium"/>
    </border>
    <border>
      <left style="medium"/>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thin"/>
    </border>
    <border>
      <left style="thin"/>
      <right style="medium"/>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style="thin"/>
      <bottom style="medium"/>
    </border>
    <border>
      <left>
        <color indexed="63"/>
      </left>
      <right style="medium"/>
      <top style="thin"/>
      <bottom>
        <color indexed="63"/>
      </bottom>
    </border>
    <border>
      <left>
        <color indexed="63"/>
      </left>
      <right style="medium"/>
      <top style="thin"/>
      <bottom style="medium"/>
    </border>
    <border>
      <left style="medium"/>
      <right>
        <color indexed="63"/>
      </right>
      <top>
        <color indexed="63"/>
      </top>
      <bottom style="medium"/>
    </border>
    <border>
      <left style="medium"/>
      <right>
        <color indexed="63"/>
      </right>
      <top style="medium"/>
      <bottom style="mediu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style="medium"/>
    </border>
    <border>
      <left style="medium"/>
      <right>
        <color indexed="63"/>
      </right>
      <top style="thin"/>
      <bottom>
        <color indexed="63"/>
      </bottom>
    </border>
    <border>
      <left style="thin"/>
      <right>
        <color indexed="63"/>
      </right>
      <top>
        <color indexed="63"/>
      </top>
      <bottom style="medium"/>
    </border>
    <border>
      <left>
        <color indexed="63"/>
      </left>
      <right style="medium"/>
      <top>
        <color indexed="63"/>
      </top>
      <bottom>
        <color indexed="63"/>
      </bottom>
    </border>
    <border>
      <left style="thick"/>
      <right style="thick"/>
      <top style="thick"/>
      <bottom style="thick"/>
    </border>
    <border>
      <left style="thick"/>
      <right style="thick"/>
      <top style="thick"/>
      <bottom>
        <color indexed="63"/>
      </bottom>
    </border>
    <border>
      <left style="thick"/>
      <right style="thick"/>
      <top>
        <color indexed="63"/>
      </top>
      <bottom style="thick"/>
    </border>
    <border>
      <left style="thick"/>
      <right style="medium"/>
      <top style="thick"/>
      <bottom>
        <color indexed="63"/>
      </bottom>
    </border>
    <border>
      <left style="thick"/>
      <right style="medium"/>
      <top>
        <color indexed="63"/>
      </top>
      <bottom style="thick"/>
    </border>
    <border>
      <left style="medium"/>
      <right style="medium"/>
      <top style="thick"/>
      <bottom style="medium"/>
    </border>
    <border>
      <left style="medium"/>
      <right>
        <color indexed="63"/>
      </right>
      <top style="thin"/>
      <bottom style="thin"/>
    </border>
    <border>
      <left style="thin"/>
      <right>
        <color indexed="63"/>
      </right>
      <top>
        <color indexed="63"/>
      </top>
      <bottom>
        <color indexed="63"/>
      </bottom>
    </border>
    <border>
      <left style="thin"/>
      <right>
        <color indexed="63"/>
      </right>
      <top style="medium"/>
      <bottom style="medium"/>
    </border>
    <border>
      <left style="thin"/>
      <right>
        <color indexed="63"/>
      </right>
      <top style="medium"/>
      <bottom>
        <color indexed="63"/>
      </bottom>
    </border>
    <border>
      <left>
        <color indexed="63"/>
      </left>
      <right style="thick"/>
      <top style="thick"/>
      <bottom style="thick"/>
    </border>
    <border>
      <left style="medium"/>
      <right style="thin"/>
      <top>
        <color indexed="63"/>
      </top>
      <bottom>
        <color indexed="63"/>
      </bottom>
    </border>
    <border>
      <left style="thick"/>
      <right>
        <color indexed="63"/>
      </right>
      <top style="thick"/>
      <bottom style="thick"/>
    </border>
    <border>
      <left>
        <color indexed="63"/>
      </left>
      <right>
        <color indexed="63"/>
      </right>
      <top style="thick"/>
      <bottom style="thick"/>
    </border>
    <border>
      <left style="thin"/>
      <right>
        <color indexed="63"/>
      </right>
      <top style="thin"/>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59">
    <xf numFmtId="0" fontId="0" fillId="0" borderId="0" xfId="0" applyAlignment="1">
      <alignment/>
    </xf>
    <xf numFmtId="0" fontId="2" fillId="0" borderId="0" xfId="0" applyFont="1" applyAlignment="1">
      <alignment/>
    </xf>
    <xf numFmtId="0" fontId="0" fillId="0" borderId="0" xfId="0" applyFont="1" applyAlignment="1">
      <alignment/>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0" fillId="0" borderId="3" xfId="0" applyFont="1" applyBorder="1" applyAlignment="1">
      <alignment vertical="top" wrapText="1"/>
    </xf>
    <xf numFmtId="0" fontId="0" fillId="0" borderId="2" xfId="0" applyFont="1" applyBorder="1" applyAlignment="1">
      <alignment vertical="top" wrapText="1"/>
    </xf>
    <xf numFmtId="9" fontId="0" fillId="0" borderId="6" xfId="0" applyNumberFormat="1" applyFont="1" applyBorder="1" applyAlignment="1">
      <alignment horizontal="center" vertical="top" wrapText="1"/>
    </xf>
    <xf numFmtId="0" fontId="6" fillId="0" borderId="2" xfId="0" applyFont="1" applyBorder="1" applyAlignment="1">
      <alignment horizontal="left" vertical="top" wrapText="1"/>
    </xf>
    <xf numFmtId="0" fontId="6" fillId="0" borderId="1"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7" fillId="0" borderId="0" xfId="0" applyFont="1" applyAlignment="1">
      <alignment/>
    </xf>
    <xf numFmtId="9" fontId="0" fillId="0" borderId="6" xfId="0" applyNumberFormat="1" applyFont="1" applyBorder="1" applyAlignment="1">
      <alignment horizontal="left" vertical="top" wrapText="1"/>
    </xf>
    <xf numFmtId="9" fontId="2" fillId="2" borderId="8" xfId="0" applyNumberFormat="1"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1" fillId="3" borderId="11" xfId="0" applyFont="1" applyFill="1" applyBorder="1" applyAlignment="1">
      <alignment horizontal="left" vertical="center" wrapText="1"/>
    </xf>
    <xf numFmtId="9" fontId="2" fillId="3" borderId="9" xfId="0" applyNumberFormat="1" applyFont="1" applyFill="1" applyBorder="1" applyAlignment="1">
      <alignment horizontal="center" wrapText="1"/>
    </xf>
    <xf numFmtId="0" fontId="0" fillId="0" borderId="10" xfId="0" applyFont="1" applyBorder="1" applyAlignment="1">
      <alignment/>
    </xf>
    <xf numFmtId="0" fontId="1" fillId="3" borderId="11" xfId="0" applyFont="1" applyFill="1" applyBorder="1" applyAlignment="1">
      <alignment horizontal="left" vertical="top" wrapText="1"/>
    </xf>
    <xf numFmtId="0" fontId="2" fillId="3" borderId="9" xfId="0" applyFont="1" applyFill="1" applyBorder="1" applyAlignment="1">
      <alignment horizontal="center" wrapText="1"/>
    </xf>
    <xf numFmtId="0" fontId="2" fillId="3" borderId="12" xfId="0" applyFont="1" applyFill="1" applyBorder="1" applyAlignment="1">
      <alignment horizontal="center" wrapText="1"/>
    </xf>
    <xf numFmtId="0" fontId="0" fillId="3" borderId="12" xfId="0" applyFont="1" applyFill="1" applyBorder="1" applyAlignment="1">
      <alignment horizontal="left" wrapText="1"/>
    </xf>
    <xf numFmtId="0" fontId="0" fillId="0" borderId="6" xfId="0" applyFont="1" applyBorder="1" applyAlignment="1">
      <alignment horizontal="left"/>
    </xf>
    <xf numFmtId="0" fontId="1" fillId="3" borderId="4" xfId="0" applyFont="1" applyFill="1" applyBorder="1" applyAlignment="1">
      <alignment horizontal="left" vertical="center" wrapText="1"/>
    </xf>
    <xf numFmtId="9" fontId="2" fillId="3" borderId="13" xfId="0" applyNumberFormat="1" applyFont="1" applyFill="1" applyBorder="1" applyAlignment="1">
      <alignment horizontal="center" wrapText="1"/>
    </xf>
    <xf numFmtId="0" fontId="0" fillId="3" borderId="13" xfId="0" applyFont="1" applyFill="1" applyBorder="1" applyAlignment="1">
      <alignment horizontal="left"/>
    </xf>
    <xf numFmtId="9" fontId="2" fillId="3" borderId="9" xfId="0" applyNumberFormat="1" applyFont="1" applyFill="1" applyBorder="1" applyAlignment="1">
      <alignment horizontal="center" vertical="center" wrapText="1"/>
    </xf>
    <xf numFmtId="0" fontId="0" fillId="3" borderId="9" xfId="0" applyFont="1" applyFill="1" applyBorder="1" applyAlignment="1">
      <alignment horizontal="left" vertical="center" wrapText="1"/>
    </xf>
    <xf numFmtId="0" fontId="0" fillId="0" borderId="0" xfId="0" applyFont="1" applyBorder="1" applyAlignment="1">
      <alignment/>
    </xf>
    <xf numFmtId="0" fontId="0" fillId="0" borderId="0" xfId="0" applyFont="1" applyBorder="1" applyAlignment="1">
      <alignment horizontal="left"/>
    </xf>
    <xf numFmtId="0" fontId="1" fillId="4" borderId="1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5" xfId="0" applyFont="1" applyFill="1" applyBorder="1" applyAlignment="1">
      <alignment horizontal="left" vertical="top" wrapText="1"/>
    </xf>
    <xf numFmtId="0" fontId="0" fillId="3" borderId="9" xfId="0" applyFont="1" applyFill="1" applyBorder="1" applyAlignment="1">
      <alignment horizontal="left"/>
    </xf>
    <xf numFmtId="0" fontId="0" fillId="0" borderId="1" xfId="0" applyFont="1" applyBorder="1" applyAlignment="1">
      <alignment vertical="top" wrapText="1"/>
    </xf>
    <xf numFmtId="0" fontId="0" fillId="0" borderId="0" xfId="0" applyFont="1" applyBorder="1" applyAlignment="1">
      <alignment horizontal="left" vertical="center"/>
    </xf>
    <xf numFmtId="0" fontId="0" fillId="0" borderId="8" xfId="0" applyBorder="1" applyAlignment="1">
      <alignment/>
    </xf>
    <xf numFmtId="0" fontId="0" fillId="0" borderId="16" xfId="0" applyFont="1" applyBorder="1" applyAlignment="1">
      <alignment/>
    </xf>
    <xf numFmtId="0" fontId="0" fillId="0" borderId="17" xfId="0" applyBorder="1" applyAlignment="1">
      <alignment/>
    </xf>
    <xf numFmtId="0" fontId="2" fillId="0" borderId="18" xfId="0" applyFont="1" applyBorder="1" applyAlignment="1">
      <alignment horizontal="left"/>
    </xf>
    <xf numFmtId="0" fontId="0" fillId="0" borderId="18" xfId="0" applyBorder="1" applyAlignment="1">
      <alignment/>
    </xf>
    <xf numFmtId="0" fontId="2" fillId="0" borderId="19" xfId="0" applyFont="1" applyFill="1" applyBorder="1" applyAlignment="1">
      <alignment horizontal="left"/>
    </xf>
    <xf numFmtId="0" fontId="2" fillId="4" borderId="12" xfId="0" applyFont="1" applyFill="1" applyBorder="1" applyAlignment="1">
      <alignment/>
    </xf>
    <xf numFmtId="0" fontId="2" fillId="4" borderId="20" xfId="0" applyFont="1" applyFill="1" applyBorder="1" applyAlignment="1">
      <alignment/>
    </xf>
    <xf numFmtId="9" fontId="0" fillId="0" borderId="21" xfId="0" applyNumberFormat="1" applyFont="1" applyBorder="1" applyAlignment="1">
      <alignment horizontal="center" vertical="top" wrapText="1"/>
    </xf>
    <xf numFmtId="9" fontId="0" fillId="0" borderId="22" xfId="0" applyNumberFormat="1" applyFont="1" applyBorder="1" applyAlignment="1">
      <alignment horizontal="center" vertical="top" wrapText="1"/>
    </xf>
    <xf numFmtId="9" fontId="0" fillId="0" borderId="23" xfId="0" applyNumberFormat="1" applyFont="1" applyBorder="1" applyAlignment="1">
      <alignment horizontal="center" vertical="top" wrapText="1"/>
    </xf>
    <xf numFmtId="0" fontId="0" fillId="0" borderId="21" xfId="0" applyFont="1" applyBorder="1" applyAlignment="1">
      <alignment horizontal="center" vertical="top" wrapText="1"/>
    </xf>
    <xf numFmtId="0" fontId="0" fillId="0" borderId="21" xfId="0" applyFont="1" applyBorder="1" applyAlignment="1">
      <alignment/>
    </xf>
    <xf numFmtId="0" fontId="1" fillId="4" borderId="24" xfId="0" applyFont="1" applyFill="1" applyBorder="1" applyAlignment="1">
      <alignment horizontal="center" vertical="center" wrapText="1"/>
    </xf>
    <xf numFmtId="0" fontId="0" fillId="0" borderId="24" xfId="0" applyFont="1" applyBorder="1" applyAlignment="1">
      <alignment/>
    </xf>
    <xf numFmtId="0" fontId="0" fillId="0" borderId="25" xfId="0" applyFont="1" applyBorder="1" applyAlignment="1">
      <alignment/>
    </xf>
    <xf numFmtId="0" fontId="6" fillId="3" borderId="26" xfId="0" applyFont="1" applyFill="1" applyBorder="1" applyAlignment="1">
      <alignment horizontal="center" vertical="center" wrapText="1"/>
    </xf>
    <xf numFmtId="0" fontId="0" fillId="0" borderId="27" xfId="0" applyFont="1" applyBorder="1" applyAlignment="1">
      <alignment vertical="top" wrapText="1"/>
    </xf>
    <xf numFmtId="0" fontId="0" fillId="0" borderId="28" xfId="0" applyFont="1" applyBorder="1" applyAlignment="1">
      <alignment vertical="top" wrapText="1"/>
    </xf>
    <xf numFmtId="0" fontId="0" fillId="0" borderId="27" xfId="0" applyFont="1" applyBorder="1" applyAlignment="1">
      <alignment horizontal="center" vertical="center" wrapText="1"/>
    </xf>
    <xf numFmtId="0" fontId="0" fillId="0" borderId="27" xfId="0" applyFont="1" applyBorder="1" applyAlignment="1">
      <alignment horizontal="center" vertical="top" wrapText="1"/>
    </xf>
    <xf numFmtId="0" fontId="0" fillId="0" borderId="28" xfId="0" applyFont="1" applyBorder="1" applyAlignment="1">
      <alignment horizontal="center"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3" borderId="29" xfId="0" applyFont="1" applyFill="1" applyBorder="1" applyAlignment="1">
      <alignment horizontal="left" vertical="top" wrapText="1"/>
    </xf>
    <xf numFmtId="0" fontId="0" fillId="3" borderId="27" xfId="0" applyFont="1" applyFill="1" applyBorder="1" applyAlignment="1">
      <alignment/>
    </xf>
    <xf numFmtId="0" fontId="6" fillId="3" borderId="29" xfId="0" applyFont="1" applyFill="1" applyBorder="1" applyAlignment="1">
      <alignment horizontal="center" vertical="center" wrapText="1"/>
    </xf>
    <xf numFmtId="0" fontId="0" fillId="0" borderId="30" xfId="0" applyFont="1" applyBorder="1" applyAlignment="1">
      <alignment/>
    </xf>
    <xf numFmtId="0" fontId="1" fillId="3" borderId="31" xfId="0" applyFont="1" applyFill="1" applyBorder="1" applyAlignment="1">
      <alignment horizontal="center" vertical="center" wrapText="1"/>
    </xf>
    <xf numFmtId="0" fontId="0" fillId="0" borderId="32" xfId="0" applyFont="1" applyBorder="1" applyAlignment="1">
      <alignment horizontal="left" vertical="top" wrapText="1"/>
    </xf>
    <xf numFmtId="0" fontId="1" fillId="3" borderId="26" xfId="0" applyFont="1" applyFill="1" applyBorder="1" applyAlignment="1">
      <alignment horizontal="center" vertical="center" wrapText="1"/>
    </xf>
    <xf numFmtId="0" fontId="0" fillId="0" borderId="25" xfId="0" applyFont="1" applyBorder="1" applyAlignment="1">
      <alignment horizontal="left" vertical="top" wrapText="1"/>
    </xf>
    <xf numFmtId="0" fontId="2" fillId="3" borderId="26" xfId="0" applyFont="1" applyFill="1" applyBorder="1" applyAlignment="1">
      <alignment horizontal="center"/>
    </xf>
    <xf numFmtId="0" fontId="0" fillId="0" borderId="33" xfId="0" applyFont="1" applyBorder="1" applyAlignment="1">
      <alignment horizontal="left" vertical="top" wrapText="1"/>
    </xf>
    <xf numFmtId="0" fontId="2" fillId="3" borderId="26" xfId="0" applyFont="1" applyFill="1" applyBorder="1" applyAlignment="1">
      <alignment horizontal="center" vertical="top" wrapText="1"/>
    </xf>
    <xf numFmtId="0" fontId="0" fillId="0" borderId="29" xfId="0" applyFont="1" applyBorder="1" applyAlignment="1">
      <alignment horizontal="left" vertical="top" wrapText="1"/>
    </xf>
    <xf numFmtId="0" fontId="0" fillId="3" borderId="26" xfId="0" applyFont="1" applyFill="1" applyBorder="1" applyAlignment="1">
      <alignment horizontal="left" vertical="top" wrapText="1"/>
    </xf>
    <xf numFmtId="0" fontId="2" fillId="5" borderId="5" xfId="0" applyFont="1" applyFill="1" applyBorder="1" applyAlignment="1">
      <alignment horizontal="left"/>
    </xf>
    <xf numFmtId="0" fontId="0" fillId="5" borderId="0" xfId="0" applyFill="1" applyAlignment="1">
      <alignment/>
    </xf>
    <xf numFmtId="9" fontId="2" fillId="2" borderId="34" xfId="0" applyNumberFormat="1" applyFont="1" applyFill="1" applyBorder="1" applyAlignment="1">
      <alignment horizontal="center"/>
    </xf>
    <xf numFmtId="0" fontId="1" fillId="6" borderId="14" xfId="0" applyFont="1" applyFill="1" applyBorder="1" applyAlignment="1">
      <alignment horizontal="center" vertical="center" wrapText="1"/>
    </xf>
    <xf numFmtId="0" fontId="2" fillId="6" borderId="35" xfId="0" applyFont="1" applyFill="1" applyBorder="1" applyAlignment="1">
      <alignment horizontal="left" vertical="center" wrapText="1"/>
    </xf>
    <xf numFmtId="0" fontId="7" fillId="0" borderId="0" xfId="0" applyFont="1" applyFill="1" applyAlignment="1">
      <alignment/>
    </xf>
    <xf numFmtId="9" fontId="2" fillId="3" borderId="36" xfId="0" applyNumberFormat="1" applyFont="1" applyFill="1" applyBorder="1" applyAlignment="1">
      <alignment horizontal="center" wrapText="1"/>
    </xf>
    <xf numFmtId="9" fontId="0" fillId="0" borderId="21" xfId="0" applyNumberFormat="1" applyFont="1" applyBorder="1" applyAlignment="1">
      <alignment horizontal="center" vertical="center" wrapText="1"/>
    </xf>
    <xf numFmtId="9" fontId="2" fillId="3" borderId="26" xfId="0" applyNumberFormat="1" applyFont="1" applyFill="1" applyBorder="1" applyAlignment="1">
      <alignment horizontal="center"/>
    </xf>
    <xf numFmtId="9" fontId="0" fillId="0" borderId="27" xfId="0" applyNumberFormat="1" applyFont="1" applyBorder="1" applyAlignment="1">
      <alignment horizontal="left" vertical="center" wrapText="1"/>
    </xf>
    <xf numFmtId="0" fontId="0" fillId="3" borderId="37" xfId="0" applyFill="1" applyBorder="1" applyAlignment="1">
      <alignment horizontal="center"/>
    </xf>
    <xf numFmtId="0" fontId="0" fillId="0" borderId="38" xfId="0" applyBorder="1" applyAlignment="1">
      <alignment wrapTex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29" xfId="0" applyFont="1" applyFill="1" applyBorder="1" applyAlignment="1">
      <alignment horizontal="left" vertical="top" wrapText="1"/>
    </xf>
    <xf numFmtId="0" fontId="0" fillId="0" borderId="22" xfId="0" applyFont="1" applyBorder="1" applyAlignment="1">
      <alignment horizontal="center" vertical="top" wrapText="1"/>
    </xf>
    <xf numFmtId="9" fontId="2" fillId="3" borderId="26" xfId="0" applyNumberFormat="1" applyFont="1" applyFill="1" applyBorder="1" applyAlignment="1">
      <alignment horizontal="center" wrapText="1"/>
    </xf>
    <xf numFmtId="0" fontId="0" fillId="0" borderId="38" xfId="0" applyFont="1" applyBorder="1" applyAlignment="1">
      <alignment vertical="top" wrapText="1"/>
    </xf>
    <xf numFmtId="0" fontId="0" fillId="0" borderId="39" xfId="0" applyFont="1" applyBorder="1" applyAlignment="1">
      <alignment vertical="top" wrapText="1"/>
    </xf>
    <xf numFmtId="0" fontId="2" fillId="3" borderId="40" xfId="0" applyFont="1" applyFill="1" applyBorder="1" applyAlignment="1">
      <alignment horizontal="center"/>
    </xf>
    <xf numFmtId="0" fontId="0" fillId="0" borderId="26" xfId="0" applyFont="1" applyBorder="1" applyAlignment="1">
      <alignment vertical="top" wrapText="1"/>
    </xf>
    <xf numFmtId="0" fontId="2" fillId="3" borderId="41" xfId="0" applyFont="1" applyFill="1" applyBorder="1" applyAlignment="1">
      <alignment horizontal="center"/>
    </xf>
    <xf numFmtId="9" fontId="2" fillId="3" borderId="40" xfId="0" applyNumberFormat="1" applyFont="1" applyFill="1" applyBorder="1" applyAlignment="1">
      <alignment horizontal="center"/>
    </xf>
    <xf numFmtId="9" fontId="0" fillId="0" borderId="26" xfId="0" applyNumberFormat="1" applyFont="1" applyBorder="1" applyAlignment="1">
      <alignment horizontal="left" vertical="top" wrapText="1"/>
    </xf>
    <xf numFmtId="9" fontId="0" fillId="0" borderId="28" xfId="0" applyNumberFormat="1" applyFont="1" applyBorder="1" applyAlignment="1">
      <alignment horizontal="left" vertical="top" wrapText="1"/>
    </xf>
    <xf numFmtId="0" fontId="0" fillId="0" borderId="42" xfId="0" applyFont="1" applyBorder="1" applyAlignment="1">
      <alignment horizontal="left" vertical="top" wrapText="1"/>
    </xf>
    <xf numFmtId="0" fontId="0" fillId="0" borderId="26" xfId="0" applyFont="1" applyBorder="1" applyAlignment="1">
      <alignment horizontal="left" vertical="top" wrapText="1"/>
    </xf>
    <xf numFmtId="0" fontId="2" fillId="3" borderId="43" xfId="0" applyFont="1" applyFill="1" applyBorder="1" applyAlignment="1">
      <alignment horizontal="center"/>
    </xf>
    <xf numFmtId="0" fontId="2" fillId="3" borderId="44" xfId="0" applyFont="1" applyFill="1" applyBorder="1" applyAlignment="1">
      <alignment horizontal="center"/>
    </xf>
    <xf numFmtId="0" fontId="0" fillId="0" borderId="38" xfId="0" applyFont="1" applyBorder="1" applyAlignment="1">
      <alignment horizontal="center" vertical="top" wrapText="1"/>
    </xf>
    <xf numFmtId="0" fontId="0" fillId="0" borderId="39" xfId="0" applyFont="1" applyBorder="1" applyAlignment="1">
      <alignment horizontal="center" vertical="top" wrapText="1"/>
    </xf>
    <xf numFmtId="9" fontId="2" fillId="3" borderId="44" xfId="0" applyNumberFormat="1" applyFont="1" applyFill="1" applyBorder="1" applyAlignment="1">
      <alignment horizontal="center"/>
    </xf>
    <xf numFmtId="9" fontId="0" fillId="0" borderId="26" xfId="0" applyNumberFormat="1" applyFont="1" applyBorder="1" applyAlignment="1">
      <alignment horizontal="center" vertical="top" wrapText="1"/>
    </xf>
    <xf numFmtId="9" fontId="0" fillId="0" borderId="28" xfId="0" applyNumberFormat="1" applyFont="1" applyBorder="1" applyAlignment="1">
      <alignment horizontal="center" vertical="top" wrapText="1"/>
    </xf>
    <xf numFmtId="9" fontId="2" fillId="3" borderId="40" xfId="0" applyNumberFormat="1" applyFont="1" applyFill="1" applyBorder="1" applyAlignment="1">
      <alignment horizontal="center" vertical="center" wrapText="1"/>
    </xf>
    <xf numFmtId="0" fontId="0" fillId="0" borderId="26" xfId="0" applyFont="1" applyBorder="1" applyAlignment="1">
      <alignment/>
    </xf>
    <xf numFmtId="0" fontId="1" fillId="3" borderId="40"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0" fillId="0" borderId="45" xfId="0" applyFont="1" applyBorder="1" applyAlignment="1">
      <alignment/>
    </xf>
    <xf numFmtId="0" fontId="0" fillId="0" borderId="46" xfId="0" applyFont="1" applyBorder="1" applyAlignment="1">
      <alignment/>
    </xf>
    <xf numFmtId="0" fontId="0" fillId="0" borderId="38" xfId="0" applyFont="1" applyBorder="1" applyAlignment="1">
      <alignment/>
    </xf>
    <xf numFmtId="0" fontId="0" fillId="0" borderId="47" xfId="0" applyFont="1" applyBorder="1" applyAlignment="1">
      <alignment/>
    </xf>
    <xf numFmtId="0" fontId="2" fillId="6" borderId="37" xfId="0" applyFont="1" applyFill="1" applyBorder="1" applyAlignment="1">
      <alignment horizontal="left"/>
    </xf>
    <xf numFmtId="0" fontId="0" fillId="6" borderId="14" xfId="0" applyFont="1" applyFill="1" applyBorder="1" applyAlignment="1">
      <alignment/>
    </xf>
    <xf numFmtId="0" fontId="2" fillId="6" borderId="39" xfId="0" applyFont="1" applyFill="1" applyBorder="1" applyAlignment="1">
      <alignment horizontal="left"/>
    </xf>
    <xf numFmtId="0" fontId="1" fillId="6" borderId="14" xfId="0" applyFont="1" applyFill="1" applyBorder="1" applyAlignment="1">
      <alignment vertical="top" wrapText="1"/>
    </xf>
    <xf numFmtId="0" fontId="0" fillId="0" borderId="15"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xf>
    <xf numFmtId="0" fontId="2" fillId="6" borderId="26" xfId="0" applyFont="1" applyFill="1" applyBorder="1" applyAlignment="1">
      <alignment/>
    </xf>
    <xf numFmtId="0" fontId="2" fillId="6" borderId="28" xfId="0" applyFont="1" applyFill="1" applyBorder="1" applyAlignment="1">
      <alignment/>
    </xf>
    <xf numFmtId="0" fontId="2" fillId="6" borderId="48" xfId="0" applyFont="1" applyFill="1" applyBorder="1" applyAlignment="1">
      <alignment/>
    </xf>
    <xf numFmtId="0" fontId="2" fillId="6" borderId="50" xfId="0" applyFont="1" applyFill="1" applyBorder="1" applyAlignment="1">
      <alignment/>
    </xf>
    <xf numFmtId="0" fontId="0" fillId="4" borderId="14" xfId="0" applyFont="1" applyFill="1" applyBorder="1" applyAlignment="1">
      <alignment/>
    </xf>
    <xf numFmtId="9" fontId="2" fillId="3" borderId="26" xfId="0" applyNumberFormat="1" applyFont="1" applyFill="1" applyBorder="1" applyAlignment="1">
      <alignment horizontal="center" vertical="top" wrapText="1"/>
    </xf>
    <xf numFmtId="9" fontId="0" fillId="0" borderId="33" xfId="0" applyNumberFormat="1" applyFont="1" applyBorder="1" applyAlignment="1">
      <alignment horizontal="center" vertical="top" wrapText="1"/>
    </xf>
    <xf numFmtId="9" fontId="0" fillId="0" borderId="29" xfId="0" applyNumberFormat="1" applyFont="1" applyBorder="1" applyAlignment="1">
      <alignment horizontal="center" vertical="top" wrapText="1"/>
    </xf>
    <xf numFmtId="0" fontId="0" fillId="0" borderId="27" xfId="0" applyFont="1" applyBorder="1" applyAlignment="1">
      <alignment/>
    </xf>
    <xf numFmtId="0" fontId="9" fillId="4" borderId="51" xfId="0" applyFont="1" applyFill="1" applyBorder="1" applyAlignment="1">
      <alignment horizontal="left" vertical="center" wrapText="1"/>
    </xf>
    <xf numFmtId="0" fontId="2" fillId="4" borderId="8" xfId="0" applyFont="1" applyFill="1" applyBorder="1" applyAlignment="1">
      <alignment/>
    </xf>
    <xf numFmtId="0" fontId="2" fillId="4" borderId="52" xfId="0" applyFont="1" applyFill="1" applyBorder="1" applyAlignment="1">
      <alignment horizontal="left"/>
    </xf>
    <xf numFmtId="0" fontId="0" fillId="3" borderId="53" xfId="0" applyFont="1" applyFill="1" applyBorder="1" applyAlignment="1">
      <alignment/>
    </xf>
    <xf numFmtId="0" fontId="2" fillId="3" borderId="23" xfId="0" applyFont="1" applyFill="1" applyBorder="1" applyAlignment="1">
      <alignment horizontal="center"/>
    </xf>
    <xf numFmtId="0" fontId="0" fillId="5" borderId="14" xfId="0" applyFill="1" applyBorder="1" applyAlignment="1">
      <alignment/>
    </xf>
    <xf numFmtId="0" fontId="1" fillId="4" borderId="26"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0" fillId="0" borderId="8" xfId="0" applyFont="1" applyBorder="1" applyAlignment="1">
      <alignment horizontal="center"/>
    </xf>
    <xf numFmtId="0" fontId="0" fillId="0" borderId="30" xfId="0" applyBorder="1" applyAlignment="1">
      <alignment horizontal="center" vertical="top" wrapText="1"/>
    </xf>
    <xf numFmtId="0" fontId="2" fillId="0" borderId="0" xfId="0" applyFont="1" applyAlignment="1">
      <alignment horizontal="center"/>
    </xf>
    <xf numFmtId="0" fontId="2" fillId="4" borderId="52" xfId="0" applyFont="1" applyFill="1" applyBorder="1" applyAlignment="1">
      <alignment/>
    </xf>
    <xf numFmtId="0" fontId="7" fillId="0" borderId="47" xfId="0" applyFont="1" applyFill="1" applyBorder="1" applyAlignment="1">
      <alignment horizontal="center"/>
    </xf>
    <xf numFmtId="0" fontId="2" fillId="0" borderId="47" xfId="0" applyFont="1" applyFill="1" applyBorder="1" applyAlignment="1">
      <alignment horizontal="center"/>
    </xf>
    <xf numFmtId="0" fontId="2" fillId="4" borderId="17" xfId="0" applyFont="1" applyFill="1" applyBorder="1" applyAlignment="1">
      <alignment/>
    </xf>
    <xf numFmtId="0" fontId="2" fillId="4" borderId="17" xfId="0" applyFont="1" applyFill="1" applyBorder="1" applyAlignment="1">
      <alignment horizontal="left"/>
    </xf>
    <xf numFmtId="0" fontId="2" fillId="5" borderId="0" xfId="0" applyFont="1" applyFill="1" applyBorder="1" applyAlignment="1">
      <alignment horizontal="left"/>
    </xf>
    <xf numFmtId="0" fontId="2" fillId="0" borderId="18" xfId="0" applyFont="1" applyFill="1" applyBorder="1" applyAlignment="1">
      <alignment horizontal="left"/>
    </xf>
    <xf numFmtId="0" fontId="1" fillId="3" borderId="42" xfId="0" applyFont="1" applyFill="1" applyBorder="1" applyAlignment="1">
      <alignment horizontal="center" vertical="center" wrapText="1"/>
    </xf>
    <xf numFmtId="0" fontId="1" fillId="4" borderId="17" xfId="0" applyFont="1" applyFill="1" applyBorder="1" applyAlignment="1">
      <alignment vertical="top" wrapText="1"/>
    </xf>
    <xf numFmtId="0" fontId="2" fillId="4" borderId="54" xfId="0" applyFont="1" applyFill="1" applyBorder="1" applyAlignment="1">
      <alignment/>
    </xf>
    <xf numFmtId="0" fontId="0" fillId="0" borderId="43" xfId="0" applyFont="1" applyBorder="1" applyAlignment="1">
      <alignment/>
    </xf>
    <xf numFmtId="10" fontId="6" fillId="0" borderId="38" xfId="0" applyNumberFormat="1" applyFont="1" applyBorder="1" applyAlignment="1">
      <alignment vertical="top" wrapText="1"/>
    </xf>
    <xf numFmtId="10" fontId="6" fillId="0" borderId="39" xfId="0" applyNumberFormat="1" applyFont="1" applyBorder="1" applyAlignment="1">
      <alignment vertical="top" wrapText="1"/>
    </xf>
    <xf numFmtId="10" fontId="1" fillId="3" borderId="37" xfId="0" applyNumberFormat="1" applyFont="1" applyFill="1" applyBorder="1" applyAlignment="1">
      <alignment horizontal="left" vertical="top" wrapText="1"/>
    </xf>
    <xf numFmtId="10" fontId="6" fillId="0" borderId="0" xfId="0" applyNumberFormat="1" applyFont="1" applyBorder="1" applyAlignment="1">
      <alignment horizontal="left" vertical="center" wrapText="1"/>
    </xf>
    <xf numFmtId="10" fontId="6" fillId="0" borderId="42" xfId="0" applyNumberFormat="1" applyFont="1" applyBorder="1" applyAlignment="1">
      <alignment vertical="top" wrapText="1"/>
    </xf>
    <xf numFmtId="10" fontId="6" fillId="0" borderId="45" xfId="0" applyNumberFormat="1" applyFont="1" applyBorder="1" applyAlignment="1">
      <alignment vertical="top" wrapText="1"/>
    </xf>
    <xf numFmtId="10" fontId="6" fillId="0" borderId="55" xfId="0" applyNumberFormat="1" applyFont="1" applyBorder="1" applyAlignment="1">
      <alignment vertical="top" wrapText="1"/>
    </xf>
    <xf numFmtId="10" fontId="1" fillId="3" borderId="42" xfId="0" applyNumberFormat="1" applyFont="1" applyFill="1" applyBorder="1" applyAlignment="1">
      <alignment horizontal="left" vertical="top" wrapText="1"/>
    </xf>
    <xf numFmtId="10" fontId="2" fillId="3" borderId="38" xfId="0" applyNumberFormat="1" applyFont="1" applyFill="1" applyBorder="1" applyAlignment="1">
      <alignment horizontal="left" vertical="top" wrapText="1"/>
    </xf>
    <xf numFmtId="10" fontId="0" fillId="0" borderId="45" xfId="0" applyNumberFormat="1" applyFont="1" applyBorder="1" applyAlignment="1">
      <alignment vertical="center" wrapText="1"/>
    </xf>
    <xf numFmtId="10" fontId="0" fillId="0" borderId="0" xfId="0" applyNumberFormat="1" applyFont="1" applyBorder="1" applyAlignment="1">
      <alignment vertical="center" wrapText="1"/>
    </xf>
    <xf numFmtId="10" fontId="0" fillId="0" borderId="45" xfId="0" applyNumberFormat="1" applyFont="1" applyBorder="1" applyAlignment="1">
      <alignment vertical="top" wrapText="1"/>
    </xf>
    <xf numFmtId="10" fontId="1" fillId="3" borderId="37" xfId="0" applyNumberFormat="1" applyFont="1" applyFill="1" applyBorder="1" applyAlignment="1">
      <alignment horizontal="left" vertical="center" wrapText="1"/>
    </xf>
    <xf numFmtId="10" fontId="9" fillId="4" borderId="55" xfId="0" applyNumberFormat="1" applyFont="1" applyFill="1" applyBorder="1" applyAlignment="1">
      <alignment horizontal="left" vertical="center" wrapText="1"/>
    </xf>
    <xf numFmtId="0" fontId="7" fillId="0" borderId="38" xfId="0" applyFont="1" applyFill="1" applyBorder="1" applyAlignment="1">
      <alignment horizontal="center"/>
    </xf>
    <xf numFmtId="0" fontId="0" fillId="3" borderId="29" xfId="0" applyFont="1" applyFill="1" applyBorder="1" applyAlignment="1">
      <alignment/>
    </xf>
    <xf numFmtId="9" fontId="2" fillId="3" borderId="53" xfId="0" applyNumberFormat="1" applyFont="1" applyFill="1" applyBorder="1" applyAlignment="1">
      <alignment horizontal="center"/>
    </xf>
    <xf numFmtId="9" fontId="2" fillId="3" borderId="29" xfId="0" applyNumberFormat="1" applyFont="1" applyFill="1" applyBorder="1" applyAlignment="1">
      <alignment horizontal="center" vertical="center" wrapText="1"/>
    </xf>
    <xf numFmtId="0" fontId="2" fillId="4" borderId="19" xfId="0" applyFont="1" applyFill="1" applyBorder="1" applyAlignment="1">
      <alignment horizontal="center" vertical="center" wrapText="1"/>
    </xf>
    <xf numFmtId="9" fontId="2" fillId="2" borderId="0" xfId="0" applyNumberFormat="1" applyFont="1" applyFill="1" applyBorder="1" applyAlignment="1">
      <alignment horizontal="center"/>
    </xf>
    <xf numFmtId="10" fontId="9" fillId="4" borderId="0" xfId="0" applyNumberFormat="1" applyFont="1" applyFill="1" applyBorder="1" applyAlignment="1">
      <alignment horizontal="left" vertical="center"/>
    </xf>
    <xf numFmtId="9" fontId="0" fillId="0" borderId="0" xfId="0" applyNumberFormat="1" applyFont="1" applyBorder="1" applyAlignment="1">
      <alignment/>
    </xf>
    <xf numFmtId="0" fontId="0" fillId="4" borderId="30" xfId="0" applyFont="1" applyFill="1" applyBorder="1" applyAlignment="1">
      <alignment horizontal="center" vertical="center" wrapText="1"/>
    </xf>
    <xf numFmtId="0" fontId="0" fillId="0" borderId="56" xfId="0" applyFont="1" applyBorder="1" applyAlignment="1">
      <alignment/>
    </xf>
    <xf numFmtId="0" fontId="0" fillId="0" borderId="57" xfId="0" applyFont="1" applyBorder="1" applyAlignment="1">
      <alignment/>
    </xf>
    <xf numFmtId="0" fontId="0" fillId="7" borderId="0" xfId="0" applyFill="1" applyAlignment="1">
      <alignment/>
    </xf>
    <xf numFmtId="9" fontId="0" fillId="7" borderId="0" xfId="0" applyNumberFormat="1" applyFont="1" applyFill="1" applyBorder="1" applyAlignment="1">
      <alignment/>
    </xf>
    <xf numFmtId="0" fontId="0" fillId="7" borderId="0" xfId="0" applyFont="1" applyFill="1" applyBorder="1" applyAlignment="1">
      <alignment/>
    </xf>
    <xf numFmtId="0" fontId="0" fillId="7" borderId="25" xfId="0" applyFont="1" applyFill="1" applyBorder="1" applyAlignment="1">
      <alignment/>
    </xf>
    <xf numFmtId="0" fontId="0" fillId="7" borderId="56" xfId="0" applyFont="1" applyFill="1" applyBorder="1" applyAlignment="1">
      <alignment/>
    </xf>
    <xf numFmtId="0" fontId="0" fillId="8" borderId="0" xfId="0" applyFill="1" applyAlignment="1">
      <alignment/>
    </xf>
    <xf numFmtId="168" fontId="0" fillId="0" borderId="0" xfId="0" applyNumberFormat="1" applyFont="1" applyBorder="1" applyAlignment="1">
      <alignment/>
    </xf>
    <xf numFmtId="0" fontId="0" fillId="9" borderId="0" xfId="0" applyFill="1" applyAlignment="1">
      <alignment/>
    </xf>
    <xf numFmtId="0" fontId="0" fillId="0" borderId="33" xfId="0" applyFont="1" applyBorder="1" applyAlignment="1">
      <alignment vertical="top" wrapText="1"/>
    </xf>
    <xf numFmtId="0" fontId="0" fillId="0" borderId="30" xfId="0" applyFont="1" applyBorder="1" applyAlignment="1">
      <alignment vertical="top" wrapText="1"/>
    </xf>
    <xf numFmtId="0" fontId="0" fillId="0" borderId="58" xfId="0" applyBorder="1" applyAlignment="1">
      <alignment wrapText="1"/>
    </xf>
    <xf numFmtId="0" fontId="0" fillId="0" borderId="56" xfId="0" applyBorder="1" applyAlignment="1">
      <alignment wrapText="1"/>
    </xf>
    <xf numFmtId="0" fontId="6" fillId="0" borderId="51" xfId="0" applyFont="1" applyBorder="1" applyAlignment="1">
      <alignment horizontal="left" vertical="top" wrapText="1"/>
    </xf>
    <xf numFmtId="10" fontId="6" fillId="0" borderId="55" xfId="0" applyNumberFormat="1" applyFont="1" applyBorder="1" applyAlignment="1">
      <alignment horizontal="left" vertical="top" wrapText="1"/>
    </xf>
    <xf numFmtId="10" fontId="0" fillId="0" borderId="59" xfId="0" applyNumberFormat="1" applyFont="1" applyBorder="1" applyAlignment="1">
      <alignment horizontal="center" vertical="top" wrapText="1"/>
    </xf>
    <xf numFmtId="0" fontId="0" fillId="0" borderId="30" xfId="0" applyFont="1" applyBorder="1" applyAlignment="1">
      <alignment horizontal="left" vertical="top" wrapText="1"/>
    </xf>
    <xf numFmtId="0" fontId="0" fillId="0" borderId="60" xfId="0" applyFont="1" applyBorder="1" applyAlignment="1">
      <alignment horizontal="left" vertical="top" wrapText="1"/>
    </xf>
    <xf numFmtId="168" fontId="0" fillId="0" borderId="61" xfId="0" applyNumberFormat="1" applyFont="1" applyBorder="1" applyAlignment="1">
      <alignment/>
    </xf>
    <xf numFmtId="168" fontId="0" fillId="10" borderId="61" xfId="0" applyNumberFormat="1" applyFont="1" applyFill="1" applyBorder="1" applyAlignment="1">
      <alignment/>
    </xf>
    <xf numFmtId="10" fontId="6" fillId="0" borderId="45" xfId="0" applyNumberFormat="1" applyFont="1" applyBorder="1" applyAlignment="1">
      <alignment horizontal="right" vertical="center" wrapText="1"/>
    </xf>
    <xf numFmtId="10" fontId="6" fillId="0" borderId="45" xfId="0" applyNumberFormat="1" applyFont="1" applyBorder="1" applyAlignment="1">
      <alignment horizontal="right" vertical="top" wrapText="1"/>
    </xf>
    <xf numFmtId="0" fontId="2" fillId="10" borderId="26" xfId="0" applyFont="1" applyFill="1" applyBorder="1" applyAlignment="1">
      <alignment horizontal="center"/>
    </xf>
    <xf numFmtId="9" fontId="6" fillId="3" borderId="26" xfId="0" applyNumberFormat="1" applyFont="1" applyFill="1" applyBorder="1" applyAlignment="1">
      <alignment horizontal="center" vertical="center" wrapText="1"/>
    </xf>
    <xf numFmtId="0" fontId="7" fillId="0" borderId="54" xfId="0" applyFont="1" applyFill="1" applyBorder="1" applyAlignment="1">
      <alignment horizontal="center"/>
    </xf>
    <xf numFmtId="0" fontId="0" fillId="3" borderId="42" xfId="0" applyFont="1" applyFill="1" applyBorder="1" applyAlignment="1">
      <alignment/>
    </xf>
    <xf numFmtId="0" fontId="0" fillId="10" borderId="30" xfId="0" applyFont="1" applyFill="1" applyBorder="1" applyAlignment="1">
      <alignment horizontal="center" vertical="center"/>
    </xf>
    <xf numFmtId="9" fontId="6" fillId="11" borderId="26" xfId="0" applyNumberFormat="1" applyFont="1" applyFill="1" applyBorder="1" applyAlignment="1">
      <alignment horizontal="center" vertical="center" wrapText="1"/>
    </xf>
    <xf numFmtId="0" fontId="1" fillId="4" borderId="25" xfId="0" applyFont="1" applyFill="1" applyBorder="1" applyAlignment="1">
      <alignment horizontal="center" vertical="center" wrapText="1"/>
    </xf>
    <xf numFmtId="10" fontId="0" fillId="0" borderId="0" xfId="0" applyNumberFormat="1" applyFont="1" applyBorder="1" applyAlignment="1">
      <alignment horizontal="center" vertical="top" wrapText="1"/>
    </xf>
    <xf numFmtId="0" fontId="2" fillId="10" borderId="29" xfId="0" applyFont="1" applyFill="1" applyBorder="1" applyAlignment="1">
      <alignment horizontal="center"/>
    </xf>
    <xf numFmtId="9" fontId="6" fillId="11" borderId="29" xfId="0" applyNumberFormat="1" applyFont="1" applyFill="1" applyBorder="1" applyAlignment="1">
      <alignment horizontal="center" vertical="center" wrapText="1"/>
    </xf>
    <xf numFmtId="9" fontId="10" fillId="10" borderId="29" xfId="0" applyNumberFormat="1" applyFont="1" applyFill="1" applyBorder="1" applyAlignment="1">
      <alignment horizontal="center" vertical="center" wrapText="1"/>
    </xf>
    <xf numFmtId="10" fontId="6" fillId="0" borderId="55" xfId="0" applyNumberFormat="1" applyFont="1" applyBorder="1" applyAlignment="1">
      <alignment horizontal="right" vertical="top" wrapText="1"/>
    </xf>
    <xf numFmtId="0" fontId="0" fillId="0" borderId="0" xfId="0" applyAlignment="1">
      <alignment/>
    </xf>
    <xf numFmtId="0" fontId="7" fillId="10" borderId="14" xfId="0" applyFont="1" applyFill="1" applyBorder="1" applyAlignment="1">
      <alignment horizontal="center"/>
    </xf>
    <xf numFmtId="9" fontId="2" fillId="3" borderId="14" xfId="0" applyNumberFormat="1" applyFont="1" applyFill="1" applyBorder="1" applyAlignment="1">
      <alignment horizontal="center" wrapText="1"/>
    </xf>
    <xf numFmtId="9" fontId="2" fillId="3" borderId="52" xfId="0" applyNumberFormat="1" applyFont="1" applyFill="1" applyBorder="1" applyAlignment="1">
      <alignment horizontal="center" wrapText="1"/>
    </xf>
    <xf numFmtId="9" fontId="0" fillId="0" borderId="14" xfId="0" applyNumberFormat="1" applyFont="1" applyBorder="1" applyAlignment="1">
      <alignment horizontal="center" vertical="center" wrapText="1"/>
    </xf>
    <xf numFmtId="9" fontId="0" fillId="10" borderId="52" xfId="0" applyNumberFormat="1" applyFont="1" applyFill="1" applyBorder="1" applyAlignment="1">
      <alignment horizontal="center" vertical="center" wrapText="1"/>
    </xf>
    <xf numFmtId="9" fontId="0" fillId="0" borderId="14" xfId="0" applyNumberFormat="1" applyFont="1" applyBorder="1" applyAlignment="1">
      <alignment horizontal="center" vertical="top" wrapText="1"/>
    </xf>
    <xf numFmtId="9" fontId="0" fillId="10" borderId="52" xfId="0" applyNumberFormat="1" applyFont="1" applyFill="1" applyBorder="1" applyAlignment="1">
      <alignment horizontal="center" vertical="top" wrapText="1"/>
    </xf>
    <xf numFmtId="10" fontId="0" fillId="0" borderId="14" xfId="0" applyNumberFormat="1" applyFont="1" applyBorder="1" applyAlignment="1">
      <alignment horizontal="center" vertical="top" wrapText="1"/>
    </xf>
    <xf numFmtId="10" fontId="0" fillId="0" borderId="52" xfId="0" applyNumberFormat="1" applyFont="1" applyBorder="1" applyAlignment="1">
      <alignment horizontal="center" vertical="top" wrapText="1"/>
    </xf>
    <xf numFmtId="10" fontId="0" fillId="10" borderId="52" xfId="0" applyNumberFormat="1" applyFont="1" applyFill="1" applyBorder="1" applyAlignment="1">
      <alignment horizontal="center" vertical="top" wrapText="1"/>
    </xf>
    <xf numFmtId="9" fontId="0" fillId="0" borderId="52" xfId="0" applyNumberFormat="1" applyFont="1" applyBorder="1" applyAlignment="1">
      <alignment horizontal="center" vertical="top" wrapText="1"/>
    </xf>
    <xf numFmtId="9" fontId="2" fillId="3" borderId="14" xfId="0" applyNumberFormat="1" applyFont="1" applyFill="1" applyBorder="1" applyAlignment="1">
      <alignment horizontal="center" vertical="top" wrapText="1"/>
    </xf>
    <xf numFmtId="9" fontId="2" fillId="3" borderId="52" xfId="0" applyNumberFormat="1" applyFont="1" applyFill="1" applyBorder="1" applyAlignment="1">
      <alignment horizontal="center" vertical="top" wrapText="1"/>
    </xf>
    <xf numFmtId="0" fontId="0" fillId="3" borderId="14" xfId="0" applyFont="1" applyFill="1" applyBorder="1" applyAlignment="1">
      <alignment/>
    </xf>
    <xf numFmtId="0" fontId="0" fillId="3" borderId="52" xfId="0" applyFont="1" applyFill="1" applyBorder="1" applyAlignment="1">
      <alignment/>
    </xf>
    <xf numFmtId="9" fontId="2" fillId="3" borderId="14" xfId="0" applyNumberFormat="1" applyFont="1" applyFill="1" applyBorder="1" applyAlignment="1">
      <alignment horizontal="left"/>
    </xf>
    <xf numFmtId="9" fontId="2" fillId="3" borderId="52" xfId="0" applyNumberFormat="1" applyFont="1" applyFill="1" applyBorder="1" applyAlignment="1">
      <alignment horizontal="left"/>
    </xf>
    <xf numFmtId="9" fontId="2" fillId="3" borderId="14" xfId="0" applyNumberFormat="1" applyFont="1" applyFill="1" applyBorder="1" applyAlignment="1">
      <alignment horizontal="center" vertical="center" wrapText="1"/>
    </xf>
    <xf numFmtId="9" fontId="2" fillId="3" borderId="52" xfId="0" applyNumberFormat="1" applyFont="1" applyFill="1" applyBorder="1" applyAlignment="1">
      <alignment horizontal="center" vertical="center" wrapText="1"/>
    </xf>
    <xf numFmtId="10" fontId="0" fillId="0" borderId="14" xfId="0" applyNumberFormat="1" applyFont="1" applyBorder="1" applyAlignment="1">
      <alignment horizontal="center"/>
    </xf>
    <xf numFmtId="10" fontId="0" fillId="0" borderId="52" xfId="0" applyNumberFormat="1" applyFont="1" applyBorder="1" applyAlignment="1">
      <alignment horizontal="center"/>
    </xf>
    <xf numFmtId="0" fontId="2" fillId="3" borderId="26" xfId="0" applyFont="1" applyFill="1" applyBorder="1" applyAlignment="1">
      <alignment horizontal="center" wrapText="1"/>
    </xf>
    <xf numFmtId="0" fontId="0" fillId="0" borderId="52" xfId="0" applyFill="1" applyBorder="1" applyAlignment="1">
      <alignment horizontal="center" vertical="top" wrapText="1"/>
    </xf>
    <xf numFmtId="0" fontId="1" fillId="0" borderId="51" xfId="0" applyFont="1" applyBorder="1" applyAlignment="1">
      <alignment horizontal="left" vertical="top" wrapText="1"/>
    </xf>
    <xf numFmtId="9" fontId="2" fillId="10" borderId="14" xfId="0" applyNumberFormat="1" applyFont="1" applyFill="1" applyBorder="1" applyAlignment="1">
      <alignment horizontal="center"/>
    </xf>
    <xf numFmtId="0" fontId="0" fillId="11" borderId="14" xfId="0" applyFont="1" applyFill="1" applyBorder="1" applyAlignment="1">
      <alignment horizontal="center"/>
    </xf>
    <xf numFmtId="0" fontId="0" fillId="10" borderId="14" xfId="0" applyFont="1" applyFill="1" applyBorder="1" applyAlignment="1">
      <alignment/>
    </xf>
    <xf numFmtId="0" fontId="0" fillId="0" borderId="62" xfId="0" applyFont="1" applyBorder="1" applyAlignment="1">
      <alignment/>
    </xf>
    <xf numFmtId="168" fontId="0" fillId="0" borderId="63" xfId="0" applyNumberFormat="1" applyFont="1" applyBorder="1" applyAlignment="1">
      <alignment horizontal="center"/>
    </xf>
    <xf numFmtId="0" fontId="0" fillId="7" borderId="60" xfId="0" applyFont="1" applyFill="1" applyBorder="1" applyAlignment="1">
      <alignment/>
    </xf>
    <xf numFmtId="0" fontId="0" fillId="0" borderId="64" xfId="0" applyFont="1" applyBorder="1" applyAlignment="1">
      <alignment/>
    </xf>
    <xf numFmtId="168" fontId="0" fillId="0" borderId="65" xfId="0" applyNumberFormat="1" applyFont="1" applyBorder="1" applyAlignment="1">
      <alignment horizontal="center"/>
    </xf>
    <xf numFmtId="0" fontId="0" fillId="0" borderId="66" xfId="0" applyFont="1" applyBorder="1" applyAlignment="1">
      <alignment/>
    </xf>
    <xf numFmtId="0" fontId="0" fillId="0" borderId="14" xfId="0" applyFont="1" applyBorder="1" applyAlignment="1">
      <alignment/>
    </xf>
    <xf numFmtId="168" fontId="0" fillId="0" borderId="0" xfId="0" applyNumberFormat="1" applyFont="1" applyFill="1" applyBorder="1" applyAlignment="1">
      <alignment/>
    </xf>
    <xf numFmtId="0" fontId="0" fillId="0" borderId="14" xfId="0" applyBorder="1" applyAlignment="1">
      <alignment/>
    </xf>
    <xf numFmtId="0" fontId="0" fillId="10" borderId="14" xfId="0" applyFont="1" applyFill="1" applyBorder="1" applyAlignment="1">
      <alignment horizontal="center"/>
    </xf>
    <xf numFmtId="0" fontId="0" fillId="0" borderId="14" xfId="0" applyFont="1" applyBorder="1" applyAlignment="1">
      <alignment horizontal="left" vertical="center"/>
    </xf>
    <xf numFmtId="0" fontId="0" fillId="10" borderId="14" xfId="0" applyFont="1" applyFill="1" applyBorder="1" applyAlignment="1">
      <alignment horizontal="left" vertical="center"/>
    </xf>
    <xf numFmtId="9" fontId="0" fillId="0" borderId="49" xfId="0" applyNumberFormat="1" applyFont="1" applyBorder="1" applyAlignment="1">
      <alignment horizontal="center" vertical="top" wrapText="1"/>
    </xf>
    <xf numFmtId="0" fontId="0" fillId="3" borderId="19" xfId="0" applyFont="1" applyFill="1" applyBorder="1" applyAlignment="1">
      <alignment/>
    </xf>
    <xf numFmtId="0" fontId="0" fillId="0" borderId="60" xfId="0" applyBorder="1" applyAlignment="1">
      <alignment horizontal="center" vertical="top" wrapText="1"/>
    </xf>
    <xf numFmtId="9" fontId="0" fillId="0" borderId="24" xfId="0" applyNumberFormat="1" applyFont="1" applyBorder="1" applyAlignment="1">
      <alignment horizontal="center" vertical="top" wrapText="1"/>
    </xf>
    <xf numFmtId="0" fontId="0" fillId="0" borderId="25" xfId="0" applyBorder="1" applyAlignment="1">
      <alignment horizontal="center" vertical="top" wrapText="1"/>
    </xf>
    <xf numFmtId="0" fontId="2" fillId="0" borderId="67" xfId="0" applyFont="1" applyFill="1" applyBorder="1" applyAlignment="1">
      <alignment/>
    </xf>
    <xf numFmtId="0" fontId="7" fillId="0" borderId="20" xfId="0" applyFont="1" applyFill="1" applyBorder="1" applyAlignment="1">
      <alignment horizontal="center"/>
    </xf>
    <xf numFmtId="0" fontId="13" fillId="0" borderId="56" xfId="0" applyFont="1" applyFill="1" applyBorder="1" applyAlignment="1">
      <alignment/>
    </xf>
    <xf numFmtId="0" fontId="0" fillId="0" borderId="14" xfId="0" applyFont="1" applyFill="1" applyBorder="1" applyAlignment="1">
      <alignment horizontal="center"/>
    </xf>
    <xf numFmtId="0" fontId="0" fillId="0" borderId="52" xfId="0" applyFont="1" applyFill="1" applyBorder="1" applyAlignment="1">
      <alignment/>
    </xf>
    <xf numFmtId="0" fontId="2" fillId="4" borderId="25" xfId="0" applyFont="1" applyFill="1" applyBorder="1" applyAlignment="1">
      <alignment horizontal="center" vertical="center" wrapText="1"/>
    </xf>
    <xf numFmtId="0" fontId="0" fillId="4" borderId="25" xfId="0" applyFont="1" applyFill="1" applyBorder="1" applyAlignment="1">
      <alignment horizontal="center" vertical="center"/>
    </xf>
    <xf numFmtId="10" fontId="0" fillId="0" borderId="55" xfId="0" applyNumberFormat="1" applyFont="1" applyBorder="1" applyAlignment="1">
      <alignment horizontal="center" vertical="top" wrapText="1"/>
    </xf>
    <xf numFmtId="10" fontId="6" fillId="0" borderId="22" xfId="0" applyNumberFormat="1" applyFont="1" applyBorder="1" applyAlignment="1">
      <alignment horizontal="right" vertical="top" wrapText="1"/>
    </xf>
    <xf numFmtId="0" fontId="0" fillId="0" borderId="17" xfId="0" applyFont="1" applyBorder="1" applyAlignment="1">
      <alignment vertical="top" wrapText="1"/>
    </xf>
    <xf numFmtId="0" fontId="0" fillId="0" borderId="55" xfId="0" applyFont="1" applyBorder="1" applyAlignment="1">
      <alignment horizontal="left" vertical="top" wrapText="1"/>
    </xf>
    <xf numFmtId="0" fontId="0" fillId="0" borderId="50" xfId="0" applyFont="1" applyBorder="1" applyAlignment="1">
      <alignment horizontal="left" vertical="top" wrapText="1"/>
    </xf>
    <xf numFmtId="0" fontId="0" fillId="0" borderId="17" xfId="0" applyFont="1" applyBorder="1" applyAlignment="1">
      <alignment horizontal="left" vertical="top" wrapText="1"/>
    </xf>
    <xf numFmtId="0" fontId="0" fillId="0" borderId="55" xfId="0" applyBorder="1" applyAlignment="1">
      <alignment/>
    </xf>
    <xf numFmtId="0" fontId="0" fillId="4" borderId="17" xfId="0" applyFont="1" applyFill="1" applyBorder="1" applyAlignment="1">
      <alignment/>
    </xf>
    <xf numFmtId="0" fontId="0" fillId="4" borderId="8" xfId="0" applyFont="1" applyFill="1" applyBorder="1" applyAlignment="1">
      <alignment horizontal="center"/>
    </xf>
    <xf numFmtId="0" fontId="14" fillId="4" borderId="55" xfId="0" applyFont="1" applyFill="1" applyBorder="1" applyAlignment="1">
      <alignment vertical="top" wrapText="1"/>
    </xf>
    <xf numFmtId="0" fontId="15" fillId="4" borderId="8" xfId="0" applyFont="1" applyFill="1" applyBorder="1" applyAlignment="1">
      <alignment horizontal="center"/>
    </xf>
    <xf numFmtId="0" fontId="0" fillId="7" borderId="68" xfId="0" applyFill="1" applyBorder="1" applyAlignment="1">
      <alignment/>
    </xf>
    <xf numFmtId="0" fontId="9" fillId="4" borderId="68" xfId="0" applyFont="1" applyFill="1" applyBorder="1" applyAlignment="1">
      <alignment horizontal="left" vertical="center"/>
    </xf>
    <xf numFmtId="0" fontId="9" fillId="8" borderId="68" xfId="0" applyFont="1" applyFill="1" applyBorder="1" applyAlignment="1">
      <alignment horizontal="left" vertical="center"/>
    </xf>
    <xf numFmtId="0" fontId="9" fillId="9" borderId="68" xfId="0" applyFont="1" applyFill="1" applyBorder="1" applyAlignment="1">
      <alignment horizontal="left" vertical="center"/>
    </xf>
    <xf numFmtId="0" fontId="9" fillId="10" borderId="68" xfId="0" applyFont="1" applyFill="1" applyBorder="1" applyAlignment="1">
      <alignment horizontal="left" vertical="center"/>
    </xf>
    <xf numFmtId="0" fontId="1" fillId="4" borderId="69" xfId="0" applyFont="1" applyFill="1" applyBorder="1" applyAlignment="1">
      <alignment vertical="top" wrapText="1"/>
    </xf>
    <xf numFmtId="0" fontId="9" fillId="4" borderId="70" xfId="0" applyFont="1" applyFill="1" applyBorder="1" applyAlignment="1">
      <alignment horizontal="left" vertical="center" wrapText="1"/>
    </xf>
    <xf numFmtId="0" fontId="0" fillId="0" borderId="68" xfId="0" applyBorder="1" applyAlignment="1">
      <alignment/>
    </xf>
    <xf numFmtId="9" fontId="2" fillId="0" borderId="0" xfId="0" applyNumberFormat="1" applyFont="1" applyFill="1" applyBorder="1" applyAlignment="1">
      <alignment horizontal="center"/>
    </xf>
    <xf numFmtId="0" fontId="2" fillId="4" borderId="26" xfId="0" applyFont="1" applyFill="1" applyBorder="1" applyAlignment="1">
      <alignment horizontal="center" vertical="center" wrapText="1"/>
    </xf>
    <xf numFmtId="0" fontId="0" fillId="0" borderId="71" xfId="0" applyBorder="1" applyAlignment="1">
      <alignment wrapText="1"/>
    </xf>
    <xf numFmtId="0" fontId="7" fillId="0" borderId="38" xfId="0" applyFont="1" applyFill="1" applyBorder="1" applyAlignment="1">
      <alignment horizontal="center"/>
    </xf>
    <xf numFmtId="0" fontId="7" fillId="0" borderId="45" xfId="0" applyFont="1" applyFill="1" applyBorder="1" applyAlignment="1">
      <alignment horizontal="center"/>
    </xf>
    <xf numFmtId="0" fontId="7" fillId="0" borderId="47" xfId="0" applyFont="1" applyFill="1" applyBorder="1" applyAlignment="1">
      <alignment horizontal="center"/>
    </xf>
    <xf numFmtId="0" fontId="2" fillId="0" borderId="38" xfId="0" applyFont="1" applyFill="1" applyBorder="1" applyAlignment="1">
      <alignment horizontal="center"/>
    </xf>
    <xf numFmtId="0" fontId="2" fillId="0" borderId="42" xfId="0" applyFont="1" applyFill="1" applyBorder="1" applyAlignment="1">
      <alignment horizontal="center"/>
    </xf>
    <xf numFmtId="0" fontId="2" fillId="0" borderId="47" xfId="0" applyFont="1" applyFill="1" applyBorder="1" applyAlignment="1">
      <alignment horizontal="center"/>
    </xf>
    <xf numFmtId="0" fontId="1" fillId="4" borderId="24" xfId="0" applyFont="1" applyFill="1" applyBorder="1" applyAlignment="1">
      <alignment horizontal="center" vertical="center" wrapText="1"/>
    </xf>
    <xf numFmtId="0" fontId="1" fillId="4" borderId="25" xfId="0" applyFont="1" applyFill="1" applyBorder="1" applyAlignment="1">
      <alignment horizontal="center" vertical="center" wrapText="1"/>
    </xf>
    <xf numFmtId="9" fontId="0" fillId="0" borderId="33" xfId="0" applyNumberFormat="1" applyFont="1" applyBorder="1" applyAlignment="1">
      <alignment horizontal="center" vertical="top" wrapText="1"/>
    </xf>
    <xf numFmtId="9" fontId="0" fillId="0" borderId="29" xfId="0" applyNumberFormat="1" applyFont="1" applyBorder="1" applyAlignment="1">
      <alignment horizontal="center" vertical="top" wrapText="1"/>
    </xf>
    <xf numFmtId="0" fontId="6" fillId="0" borderId="1" xfId="0" applyFont="1" applyBorder="1" applyAlignment="1">
      <alignment horizontal="left" vertical="center" wrapText="1"/>
    </xf>
    <xf numFmtId="0" fontId="6" fillId="0" borderId="72" xfId="0" applyFont="1" applyBorder="1" applyAlignment="1">
      <alignment horizontal="left" vertical="center" wrapText="1"/>
    </xf>
    <xf numFmtId="0" fontId="0" fillId="0" borderId="73" xfId="0" applyNumberFormat="1" applyBorder="1" applyAlignment="1">
      <alignment wrapText="1"/>
    </xf>
    <xf numFmtId="0" fontId="0" fillId="0" borderId="74" xfId="0" applyBorder="1" applyAlignment="1">
      <alignment wrapText="1"/>
    </xf>
    <xf numFmtId="0" fontId="2" fillId="0" borderId="0" xfId="0" applyFont="1" applyAlignment="1">
      <alignment horizontal="center"/>
    </xf>
    <xf numFmtId="0" fontId="2" fillId="0" borderId="0" xfId="0" applyFont="1" applyBorder="1" applyAlignment="1">
      <alignment horizontal="center"/>
    </xf>
    <xf numFmtId="0" fontId="0" fillId="0" borderId="33" xfId="0" applyFont="1" applyBorder="1" applyAlignment="1">
      <alignment vertical="top" wrapText="1"/>
    </xf>
    <xf numFmtId="0" fontId="0" fillId="0" borderId="30" xfId="0" applyBorder="1" applyAlignment="1">
      <alignment vertical="top" wrapText="1"/>
    </xf>
    <xf numFmtId="0" fontId="2" fillId="4" borderId="52" xfId="0" applyFont="1" applyFill="1" applyBorder="1" applyAlignment="1">
      <alignment/>
    </xf>
    <xf numFmtId="0" fontId="2" fillId="4" borderId="17" xfId="0" applyFont="1" applyFill="1" applyBorder="1" applyAlignment="1">
      <alignment/>
    </xf>
    <xf numFmtId="0" fontId="2" fillId="4" borderId="8" xfId="0" applyFont="1" applyFill="1" applyBorder="1" applyAlignment="1">
      <alignment/>
    </xf>
    <xf numFmtId="0" fontId="0" fillId="0" borderId="73" xfId="0" applyBorder="1" applyAlignment="1">
      <alignment wrapText="1"/>
    </xf>
    <xf numFmtId="0" fontId="0" fillId="0" borderId="33" xfId="0" applyBorder="1" applyAlignment="1">
      <alignment wrapText="1"/>
    </xf>
    <xf numFmtId="0" fontId="0" fillId="0" borderId="30" xfId="0" applyBorder="1" applyAlignment="1">
      <alignment wrapText="1"/>
    </xf>
    <xf numFmtId="0" fontId="0" fillId="0" borderId="1" xfId="0" applyFont="1" applyBorder="1" applyAlignment="1">
      <alignment vertical="center" wrapText="1"/>
    </xf>
    <xf numFmtId="0" fontId="0" fillId="0" borderId="72" xfId="0" applyFont="1" applyBorder="1" applyAlignment="1">
      <alignment vertical="center" wrapText="1"/>
    </xf>
    <xf numFmtId="0" fontId="15" fillId="4" borderId="17" xfId="0" applyFont="1" applyFill="1" applyBorder="1" applyAlignment="1">
      <alignment horizontal="center"/>
    </xf>
    <xf numFmtId="0" fontId="0" fillId="0" borderId="58" xfId="0" applyBorder="1" applyAlignment="1">
      <alignment wrapText="1"/>
    </xf>
    <xf numFmtId="0" fontId="0" fillId="0" borderId="56" xfId="0" applyBorder="1" applyAlignment="1">
      <alignment wrapText="1"/>
    </xf>
    <xf numFmtId="0" fontId="0" fillId="0" borderId="52" xfId="0" applyFont="1" applyBorder="1" applyAlignment="1">
      <alignment horizontal="center"/>
    </xf>
    <xf numFmtId="0" fontId="0" fillId="0" borderId="8" xfId="0" applyFont="1" applyBorder="1" applyAlignment="1">
      <alignment horizontal="center"/>
    </xf>
    <xf numFmtId="0" fontId="2" fillId="4" borderId="52" xfId="0" applyFont="1" applyFill="1" applyBorder="1" applyAlignment="1">
      <alignment horizontal="center" wrapText="1"/>
    </xf>
    <xf numFmtId="0" fontId="2" fillId="4" borderId="17" xfId="0" applyFont="1" applyFill="1" applyBorder="1" applyAlignment="1">
      <alignment horizontal="center" wrapText="1"/>
    </xf>
    <xf numFmtId="0" fontId="2" fillId="4" borderId="8" xfId="0" applyFont="1" applyFill="1" applyBorder="1" applyAlignment="1">
      <alignment horizontal="center" wrapText="1"/>
    </xf>
    <xf numFmtId="0" fontId="11" fillId="0" borderId="55" xfId="0" applyFont="1" applyBorder="1" applyAlignment="1">
      <alignment horizontal="center" vertical="top" wrapText="1"/>
    </xf>
    <xf numFmtId="0" fontId="12" fillId="0" borderId="55" xfId="0" applyFont="1" applyBorder="1" applyAlignment="1">
      <alignment horizontal="center" vertical="top" wrapText="1"/>
    </xf>
    <xf numFmtId="0" fontId="12" fillId="0" borderId="57" xfId="0" applyFont="1" applyBorder="1" applyAlignment="1">
      <alignment horizontal="center" vertical="top" wrapText="1"/>
    </xf>
    <xf numFmtId="0" fontId="1" fillId="4" borderId="30" xfId="0" applyFont="1" applyFill="1" applyBorder="1" applyAlignment="1">
      <alignment horizontal="center" vertical="center" wrapText="1"/>
    </xf>
    <xf numFmtId="9" fontId="0" fillId="0" borderId="14" xfId="0" applyNumberFormat="1" applyFont="1" applyBorder="1" applyAlignment="1">
      <alignment horizontal="center" vertical="top" wrapText="1"/>
    </xf>
    <xf numFmtId="0" fontId="0" fillId="0" borderId="14" xfId="0" applyBorder="1" applyAlignment="1">
      <alignment horizontal="center" vertical="top" wrapText="1"/>
    </xf>
    <xf numFmtId="0" fontId="1" fillId="4" borderId="26"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3" borderId="4" xfId="0" applyFont="1" applyFill="1" applyBorder="1" applyAlignment="1">
      <alignment horizontal="left" vertical="top" wrapText="1"/>
    </xf>
    <xf numFmtId="0" fontId="2" fillId="3" borderId="3" xfId="0" applyFont="1" applyFill="1" applyBorder="1" applyAlignment="1">
      <alignment horizontal="left" vertical="top" wrapText="1"/>
    </xf>
    <xf numFmtId="9" fontId="0" fillId="0" borderId="52" xfId="0" applyNumberFormat="1" applyFont="1" applyBorder="1" applyAlignment="1">
      <alignment horizontal="center" vertical="top" wrapText="1"/>
    </xf>
    <xf numFmtId="0" fontId="0" fillId="0" borderId="52" xfId="0" applyBorder="1" applyAlignment="1">
      <alignment horizontal="center" vertical="top" wrapText="1"/>
    </xf>
    <xf numFmtId="0" fontId="0" fillId="0" borderId="38" xfId="0" applyFont="1" applyBorder="1" applyAlignment="1">
      <alignment horizontal="center"/>
    </xf>
    <xf numFmtId="0" fontId="0" fillId="0" borderId="47" xfId="0" applyFont="1" applyBorder="1" applyAlignment="1">
      <alignment horizontal="center"/>
    </xf>
    <xf numFmtId="0" fontId="2" fillId="6" borderId="15" xfId="0" applyFont="1" applyFill="1" applyBorder="1" applyAlignment="1">
      <alignment horizontal="left"/>
    </xf>
    <xf numFmtId="0" fontId="2" fillId="6" borderId="31" xfId="0" applyFont="1" applyFill="1" applyBorder="1" applyAlignment="1">
      <alignment horizontal="left"/>
    </xf>
    <xf numFmtId="0" fontId="0" fillId="0" borderId="33" xfId="0" applyFont="1" applyBorder="1" applyAlignment="1">
      <alignment horizontal="left" vertical="center" wrapText="1"/>
    </xf>
    <xf numFmtId="0" fontId="0" fillId="0" borderId="29" xfId="0" applyFont="1" applyBorder="1" applyAlignment="1">
      <alignment horizontal="left" vertical="center" wrapText="1"/>
    </xf>
    <xf numFmtId="0" fontId="0" fillId="0" borderId="29" xfId="0" applyFont="1" applyBorder="1" applyAlignment="1">
      <alignment vertical="top" wrapText="1"/>
    </xf>
    <xf numFmtId="9" fontId="0" fillId="0" borderId="75" xfId="0" applyNumberFormat="1" applyFont="1" applyBorder="1" applyAlignment="1">
      <alignment horizontal="center" vertical="center" wrapText="1"/>
    </xf>
    <xf numFmtId="9" fontId="0" fillId="0" borderId="23" xfId="0" applyNumberFormat="1" applyFont="1" applyBorder="1" applyAlignment="1">
      <alignment horizontal="center" vertical="center" wrapText="1"/>
    </xf>
    <xf numFmtId="9" fontId="2" fillId="6" borderId="76" xfId="0" applyNumberFormat="1" applyFont="1" applyFill="1" applyBorder="1" applyAlignment="1">
      <alignment horizontal="center" vertical="center"/>
    </xf>
    <xf numFmtId="0" fontId="0" fillId="6" borderId="57" xfId="0" applyFont="1" applyFill="1" applyBorder="1" applyAlignment="1">
      <alignment horizontal="center" vertical="center"/>
    </xf>
    <xf numFmtId="0" fontId="0" fillId="0" borderId="3" xfId="0" applyFont="1" applyBorder="1" applyAlignment="1">
      <alignment vertical="center" wrapText="1"/>
    </xf>
    <xf numFmtId="0" fontId="1" fillId="6" borderId="26" xfId="0" applyFont="1" applyFill="1" applyBorder="1" applyAlignment="1">
      <alignment horizontal="center" vertical="center" wrapText="1"/>
    </xf>
    <xf numFmtId="0" fontId="1" fillId="6" borderId="28" xfId="0" applyFont="1" applyFill="1" applyBorder="1" applyAlignment="1">
      <alignment horizontal="center" vertical="center" wrapText="1"/>
    </xf>
    <xf numFmtId="0" fontId="2" fillId="5" borderId="59" xfId="0" applyFont="1" applyFill="1" applyBorder="1" applyAlignment="1">
      <alignment horizontal="left"/>
    </xf>
    <xf numFmtId="0" fontId="0" fillId="5" borderId="55" xfId="0" applyFont="1" applyFill="1" applyBorder="1" applyAlignment="1">
      <alignment/>
    </xf>
    <xf numFmtId="0" fontId="0" fillId="5" borderId="17" xfId="0" applyFont="1" applyFill="1" applyBorder="1" applyAlignment="1">
      <alignment/>
    </xf>
    <xf numFmtId="0" fontId="0" fillId="5" borderId="8" xfId="0" applyFont="1" applyFill="1" applyBorder="1" applyAlignment="1">
      <alignment/>
    </xf>
    <xf numFmtId="0" fontId="2" fillId="6" borderId="52" xfId="0" applyFont="1" applyFill="1" applyBorder="1" applyAlignment="1">
      <alignment horizontal="center" wrapText="1"/>
    </xf>
    <xf numFmtId="0" fontId="2" fillId="6" borderId="17" xfId="0" applyFont="1" applyFill="1" applyBorder="1" applyAlignment="1">
      <alignment horizontal="center" wrapText="1"/>
    </xf>
    <xf numFmtId="0" fontId="2" fillId="6" borderId="8" xfId="0" applyFont="1" applyFill="1" applyBorder="1" applyAlignment="1">
      <alignment horizontal="center" wrapText="1"/>
    </xf>
    <xf numFmtId="0" fontId="2" fillId="6" borderId="24" xfId="0" applyFont="1" applyFill="1" applyBorder="1" applyAlignment="1">
      <alignment horizontal="center" vertical="center"/>
    </xf>
    <xf numFmtId="0" fontId="0" fillId="6" borderId="25"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S70"/>
  <sheetViews>
    <sheetView tabSelected="1" workbookViewId="0" topLeftCell="F8">
      <selection activeCell="H76" sqref="H76"/>
    </sheetView>
  </sheetViews>
  <sheetFormatPr defaultColWidth="9.140625" defaultRowHeight="12.75"/>
  <cols>
    <col min="1" max="1" width="24.421875" style="0" customWidth="1"/>
    <col min="2" max="2" width="12.140625" style="0" customWidth="1"/>
    <col min="3" max="4" width="9.421875" style="0" customWidth="1"/>
    <col min="5" max="6" width="13.7109375" style="0" customWidth="1"/>
    <col min="7" max="7" width="50.8515625" style="0" customWidth="1"/>
    <col min="8" max="8" width="14.140625" style="0" customWidth="1"/>
    <col min="9" max="9" width="29.00390625" style="0" customWidth="1"/>
    <col min="10" max="10" width="29.140625" style="0" customWidth="1"/>
    <col min="11" max="16384" width="18.421875" style="0" customWidth="1"/>
  </cols>
  <sheetData>
    <row r="1" spans="1:2" ht="12.75">
      <c r="A1" s="1" t="s">
        <v>100</v>
      </c>
      <c r="B1" s="1"/>
    </row>
    <row r="2" spans="1:10" s="15" customFormat="1" ht="14.25" customHeight="1">
      <c r="A2" s="304" t="s">
        <v>55</v>
      </c>
      <c r="B2" s="304"/>
      <c r="C2" s="304"/>
      <c r="D2" s="304"/>
      <c r="E2" s="304"/>
      <c r="F2" s="304"/>
      <c r="G2" s="304"/>
      <c r="H2" s="304"/>
      <c r="I2" s="304"/>
      <c r="J2" s="304"/>
    </row>
    <row r="3" spans="1:10" s="15" customFormat="1" ht="15.75" customHeight="1" thickBot="1">
      <c r="A3" s="305" t="s">
        <v>62</v>
      </c>
      <c r="B3" s="305"/>
      <c r="C3" s="305"/>
      <c r="D3" s="305"/>
      <c r="E3" s="305"/>
      <c r="F3" s="305"/>
      <c r="G3" s="305"/>
      <c r="H3" s="305"/>
      <c r="I3" s="305"/>
      <c r="J3" s="305"/>
    </row>
    <row r="4" spans="1:10" s="15" customFormat="1" ht="15" customHeight="1" thickBot="1">
      <c r="A4" s="308" t="s">
        <v>104</v>
      </c>
      <c r="B4" s="309"/>
      <c r="C4" s="310"/>
      <c r="D4" s="261"/>
      <c r="E4" s="290"/>
      <c r="F4" s="291"/>
      <c r="G4" s="292"/>
      <c r="H4" s="262"/>
      <c r="I4" s="47" t="s">
        <v>26</v>
      </c>
      <c r="J4" s="22" t="s">
        <v>134</v>
      </c>
    </row>
    <row r="5" spans="1:10" s="15" customFormat="1" ht="15" customHeight="1" thickBot="1">
      <c r="A5" s="147" t="s">
        <v>66</v>
      </c>
      <c r="B5" s="150" t="s">
        <v>107</v>
      </c>
      <c r="C5" s="137"/>
      <c r="D5" s="261"/>
      <c r="E5" s="172"/>
      <c r="F5" s="217"/>
      <c r="G5" s="148" t="s">
        <v>123</v>
      </c>
      <c r="H5" s="206"/>
      <c r="I5" s="156"/>
      <c r="J5" s="157"/>
    </row>
    <row r="6" spans="1:10" s="15" customFormat="1" ht="15.75" customHeight="1" thickBot="1">
      <c r="A6" s="138" t="s">
        <v>28</v>
      </c>
      <c r="B6" s="151" t="s">
        <v>108</v>
      </c>
      <c r="C6" s="137"/>
      <c r="D6" s="261"/>
      <c r="E6" s="293"/>
      <c r="F6" s="294"/>
      <c r="G6" s="295"/>
      <c r="H6" s="149"/>
      <c r="I6" s="48" t="s">
        <v>29</v>
      </c>
      <c r="J6" s="42"/>
    </row>
    <row r="7" spans="1:10" s="15" customFormat="1" ht="15.75" customHeight="1" thickBot="1">
      <c r="A7" s="78" t="s">
        <v>46</v>
      </c>
      <c r="B7" s="152"/>
      <c r="C7" s="79"/>
      <c r="D7" s="79"/>
      <c r="E7" s="79"/>
      <c r="F7" s="79"/>
      <c r="G7" s="79"/>
      <c r="H7" s="79"/>
      <c r="I7" s="79"/>
      <c r="J7" s="141"/>
    </row>
    <row r="8" spans="1:10" s="15" customFormat="1" ht="6.75" customHeight="1" thickBot="1">
      <c r="A8" s="46"/>
      <c r="B8" s="153"/>
      <c r="C8" s="44"/>
      <c r="D8" s="44"/>
      <c r="E8" s="45"/>
      <c r="F8" s="45"/>
      <c r="G8" s="43"/>
      <c r="H8" s="43"/>
      <c r="I8" s="43"/>
      <c r="J8" s="41"/>
    </row>
    <row r="9" spans="1:10" ht="34.5" customHeight="1" thickBot="1">
      <c r="A9" s="296" t="s">
        <v>45</v>
      </c>
      <c r="B9" s="142" t="s">
        <v>64</v>
      </c>
      <c r="C9" s="296" t="s">
        <v>122</v>
      </c>
      <c r="D9" s="54" t="s">
        <v>121</v>
      </c>
      <c r="E9" s="176" t="s">
        <v>115</v>
      </c>
      <c r="F9" s="288" t="s">
        <v>67</v>
      </c>
      <c r="G9" s="321" t="s">
        <v>56</v>
      </c>
      <c r="H9" s="322"/>
      <c r="I9" s="322"/>
      <c r="J9" s="323"/>
    </row>
    <row r="10" spans="1:10" ht="30.75" customHeight="1" thickBot="1">
      <c r="A10" s="297"/>
      <c r="B10" s="143" t="s">
        <v>65</v>
      </c>
      <c r="C10" s="327"/>
      <c r="D10" s="54" t="s">
        <v>111</v>
      </c>
      <c r="E10" s="180" t="s">
        <v>79</v>
      </c>
      <c r="F10" s="208">
        <v>6</v>
      </c>
      <c r="G10" s="54" t="s">
        <v>109</v>
      </c>
      <c r="H10" s="54" t="s">
        <v>103</v>
      </c>
      <c r="I10" s="35" t="s">
        <v>116</v>
      </c>
      <c r="J10" s="35" t="s">
        <v>117</v>
      </c>
    </row>
    <row r="11" spans="1:10" ht="26.25" customHeight="1" thickBot="1">
      <c r="A11" s="36" t="s">
        <v>2</v>
      </c>
      <c r="B11" s="154"/>
      <c r="C11" s="218" t="s">
        <v>32</v>
      </c>
      <c r="D11" s="219"/>
      <c r="E11" s="204">
        <v>4000</v>
      </c>
      <c r="F11" s="204">
        <v>2496</v>
      </c>
      <c r="G11" s="205" t="s">
        <v>124</v>
      </c>
      <c r="H11" s="209">
        <f>SUM(F11/F10*12)/E11</f>
        <v>1.248</v>
      </c>
      <c r="I11" s="238" t="s">
        <v>126</v>
      </c>
      <c r="J11" s="73" t="s">
        <v>127</v>
      </c>
    </row>
    <row r="12" spans="1:10" ht="17.25" customHeight="1" thickBot="1">
      <c r="A12" s="36"/>
      <c r="B12" s="154"/>
      <c r="C12" s="218"/>
      <c r="D12" s="219" t="s">
        <v>112</v>
      </c>
      <c r="E12" s="212"/>
      <c r="F12" s="212"/>
      <c r="G12" s="214" t="s">
        <v>125</v>
      </c>
      <c r="H12" s="213"/>
      <c r="I12" s="214" t="s">
        <v>110</v>
      </c>
      <c r="J12" s="214" t="s">
        <v>110</v>
      </c>
    </row>
    <row r="13" spans="1:10" ht="39.75" customHeight="1" thickBot="1">
      <c r="A13" s="5" t="s">
        <v>7</v>
      </c>
      <c r="B13" s="158">
        <v>0.005</v>
      </c>
      <c r="C13" s="220">
        <v>0.02</v>
      </c>
      <c r="D13" s="221"/>
      <c r="E13" s="87"/>
      <c r="F13" s="87"/>
      <c r="G13" s="87" t="s">
        <v>90</v>
      </c>
      <c r="H13" s="60"/>
      <c r="I13" s="60"/>
      <c r="J13" s="60"/>
    </row>
    <row r="14" spans="1:10" ht="22.5" customHeight="1" thickBot="1">
      <c r="A14" s="36"/>
      <c r="B14" s="154"/>
      <c r="C14" s="218"/>
      <c r="D14" s="219" t="s">
        <v>112</v>
      </c>
      <c r="E14" s="87"/>
      <c r="F14" s="87"/>
      <c r="G14" s="87"/>
      <c r="H14" s="60"/>
      <c r="I14" s="60"/>
      <c r="J14" s="60"/>
    </row>
    <row r="15" spans="1:10" ht="41.25" customHeight="1" thickBot="1">
      <c r="A15" s="5" t="s">
        <v>50</v>
      </c>
      <c r="B15" s="158">
        <v>0.0211</v>
      </c>
      <c r="C15" s="222">
        <v>0.5</v>
      </c>
      <c r="D15" s="223"/>
      <c r="E15" s="63"/>
      <c r="F15" s="63"/>
      <c r="G15" s="63" t="s">
        <v>91</v>
      </c>
      <c r="H15" s="61"/>
      <c r="I15" s="58"/>
      <c r="J15" s="58"/>
    </row>
    <row r="16" spans="1:10" ht="26.25" customHeight="1" thickBot="1">
      <c r="A16" s="5" t="s">
        <v>8</v>
      </c>
      <c r="B16" s="158">
        <v>0</v>
      </c>
      <c r="C16" s="224">
        <v>0.1</v>
      </c>
      <c r="D16" s="225"/>
      <c r="E16" s="63"/>
      <c r="F16" s="63"/>
      <c r="G16" s="63" t="s">
        <v>92</v>
      </c>
      <c r="H16" s="61"/>
      <c r="I16" s="58"/>
      <c r="J16" s="58"/>
    </row>
    <row r="17" spans="1:10" ht="27" customHeight="1" thickBot="1">
      <c r="A17" s="36"/>
      <c r="B17" s="154"/>
      <c r="C17" s="218"/>
      <c r="D17" s="219" t="s">
        <v>113</v>
      </c>
      <c r="E17" s="63"/>
      <c r="F17" s="63"/>
      <c r="G17" s="63"/>
      <c r="H17" s="61"/>
      <c r="I17" s="58"/>
      <c r="J17" s="58"/>
    </row>
    <row r="18" spans="1:10" ht="25.5" customHeight="1" thickBot="1">
      <c r="A18" s="5" t="s">
        <v>9</v>
      </c>
      <c r="B18" s="158">
        <v>0</v>
      </c>
      <c r="C18" s="224">
        <v>0</v>
      </c>
      <c r="D18" s="226"/>
      <c r="E18" s="63"/>
      <c r="F18" s="63"/>
      <c r="G18" s="63"/>
      <c r="H18" s="61"/>
      <c r="I18" s="58"/>
      <c r="J18" s="58"/>
    </row>
    <row r="19" spans="1:10" ht="26.25" thickBot="1">
      <c r="A19" s="5" t="s">
        <v>10</v>
      </c>
      <c r="B19" s="158">
        <v>0.2698</v>
      </c>
      <c r="C19" s="224">
        <v>0.2</v>
      </c>
      <c r="D19" s="225"/>
      <c r="E19" s="63"/>
      <c r="F19" s="63"/>
      <c r="G19" s="63" t="s">
        <v>93</v>
      </c>
      <c r="H19" s="61"/>
      <c r="I19" s="58"/>
      <c r="J19" s="58"/>
    </row>
    <row r="20" spans="1:10" ht="26.25" customHeight="1" thickBot="1">
      <c r="A20" s="5" t="s">
        <v>11</v>
      </c>
      <c r="B20" s="158">
        <v>0</v>
      </c>
      <c r="C20" s="224">
        <v>0</v>
      </c>
      <c r="D20" s="225"/>
      <c r="E20" s="63"/>
      <c r="F20" s="63"/>
      <c r="G20" s="63"/>
      <c r="H20" s="61"/>
      <c r="I20" s="58"/>
      <c r="J20" s="58"/>
    </row>
    <row r="21" spans="1:10" ht="13.5" thickBot="1">
      <c r="A21" s="4" t="s">
        <v>12</v>
      </c>
      <c r="B21" s="159">
        <v>0</v>
      </c>
      <c r="C21" s="222">
        <v>0</v>
      </c>
      <c r="D21" s="227"/>
      <c r="E21" s="64"/>
      <c r="F21" s="64"/>
      <c r="G21" s="64"/>
      <c r="H21" s="62"/>
      <c r="I21" s="59"/>
      <c r="J21" s="59"/>
    </row>
    <row r="22" spans="1:10" ht="25.5" customHeight="1" thickBot="1">
      <c r="A22" s="23" t="s">
        <v>6</v>
      </c>
      <c r="B22" s="160"/>
      <c r="C22" s="228" t="s">
        <v>32</v>
      </c>
      <c r="D22" s="229" t="s">
        <v>114</v>
      </c>
      <c r="E22" s="132"/>
      <c r="F22" s="132"/>
      <c r="G22" s="57" t="s">
        <v>54</v>
      </c>
      <c r="H22" s="57"/>
      <c r="I22" s="75"/>
      <c r="J22" s="75"/>
    </row>
    <row r="23" spans="1:10" s="2" customFormat="1" ht="27.75" customHeight="1" thickBot="1">
      <c r="A23" s="300" t="s">
        <v>13</v>
      </c>
      <c r="B23" s="202">
        <v>0.5396</v>
      </c>
      <c r="C23" s="328">
        <v>0.02</v>
      </c>
      <c r="D23" s="223"/>
      <c r="E23" s="133"/>
      <c r="F23" s="133"/>
      <c r="G23" s="298" t="s">
        <v>94</v>
      </c>
      <c r="H23" s="191"/>
      <c r="I23" s="306"/>
      <c r="J23" s="306"/>
    </row>
    <row r="24" spans="1:10" s="2" customFormat="1" ht="27.75" customHeight="1" thickBot="1">
      <c r="A24" s="301"/>
      <c r="B24" s="161"/>
      <c r="C24" s="329"/>
      <c r="D24" s="239"/>
      <c r="E24" s="145"/>
      <c r="F24" s="145"/>
      <c r="G24" s="299"/>
      <c r="H24" s="192"/>
      <c r="I24" s="307"/>
      <c r="J24" s="307"/>
    </row>
    <row r="25" spans="1:10" s="2" customFormat="1" ht="27" customHeight="1" thickBot="1">
      <c r="A25" s="4" t="s">
        <v>14</v>
      </c>
      <c r="B25" s="159">
        <v>0.0632</v>
      </c>
      <c r="C25" s="222">
        <v>0.05</v>
      </c>
      <c r="D25" s="223"/>
      <c r="E25" s="111"/>
      <c r="F25" s="111"/>
      <c r="G25" s="111" t="s">
        <v>95</v>
      </c>
      <c r="H25" s="59"/>
      <c r="I25" s="59"/>
      <c r="J25" s="59"/>
    </row>
    <row r="26" spans="1:10" ht="27" customHeight="1" thickBot="1">
      <c r="A26" s="37" t="s">
        <v>0</v>
      </c>
      <c r="B26" s="160"/>
      <c r="C26" s="228" t="s">
        <v>35</v>
      </c>
      <c r="D26" s="229"/>
      <c r="E26" s="132"/>
      <c r="F26" s="132"/>
      <c r="G26" s="57" t="s">
        <v>54</v>
      </c>
      <c r="H26" s="57"/>
      <c r="I26" s="75"/>
      <c r="J26" s="75"/>
    </row>
    <row r="27" spans="1:10" ht="13.5" customHeight="1" thickBot="1">
      <c r="A27" s="6" t="s">
        <v>15</v>
      </c>
      <c r="B27" s="162">
        <v>0</v>
      </c>
      <c r="C27" s="222">
        <v>0.03</v>
      </c>
      <c r="D27" s="227"/>
      <c r="E27" s="134"/>
      <c r="F27" s="134"/>
      <c r="G27" s="134" t="s">
        <v>96</v>
      </c>
      <c r="H27" s="76"/>
      <c r="I27" s="76"/>
      <c r="J27" s="76"/>
    </row>
    <row r="28" spans="1:10" ht="26.25" customHeight="1" thickBot="1">
      <c r="A28" s="3" t="s">
        <v>16</v>
      </c>
      <c r="B28" s="163"/>
      <c r="C28" s="222"/>
      <c r="D28" s="227"/>
      <c r="E28" s="111"/>
      <c r="F28" s="111"/>
      <c r="G28" s="111"/>
      <c r="H28" s="64"/>
      <c r="I28" s="74"/>
      <c r="J28" s="74"/>
    </row>
    <row r="29" spans="1:10" ht="17.25" customHeight="1" thickBot="1">
      <c r="A29" s="23" t="s">
        <v>4</v>
      </c>
      <c r="B29" s="160"/>
      <c r="C29" s="230"/>
      <c r="D29" s="231"/>
      <c r="E29" s="173"/>
      <c r="F29" s="173"/>
      <c r="G29" s="65"/>
      <c r="H29" s="65"/>
      <c r="I29" s="77"/>
      <c r="J29" s="77"/>
    </row>
    <row r="30" spans="1:10" ht="39.75" customHeight="1" thickBot="1">
      <c r="A30" s="7" t="s">
        <v>17</v>
      </c>
      <c r="B30" s="164">
        <v>0.1013</v>
      </c>
      <c r="C30" s="222">
        <v>0.06</v>
      </c>
      <c r="D30" s="227"/>
      <c r="E30" s="111"/>
      <c r="F30" s="111"/>
      <c r="G30" s="111" t="s">
        <v>97</v>
      </c>
      <c r="H30" s="72"/>
      <c r="I30" s="72"/>
      <c r="J30" s="72"/>
    </row>
    <row r="31" spans="1:10" ht="24.75" customHeight="1" thickBot="1">
      <c r="A31" s="332" t="s">
        <v>23</v>
      </c>
      <c r="B31" s="165"/>
      <c r="C31" s="232" t="s">
        <v>47</v>
      </c>
      <c r="D31" s="233"/>
      <c r="E31" s="174"/>
      <c r="F31" s="174"/>
      <c r="G31" s="139"/>
      <c r="H31" s="207"/>
      <c r="I31" s="140"/>
      <c r="J31" s="73"/>
    </row>
    <row r="32" spans="1:10" ht="27" customHeight="1" hidden="1" thickBot="1">
      <c r="A32" s="333"/>
      <c r="B32" s="166"/>
      <c r="C32" s="230"/>
      <c r="D32" s="257"/>
      <c r="E32" s="66"/>
      <c r="F32" s="66"/>
      <c r="G32" s="66"/>
      <c r="H32" s="139"/>
      <c r="I32" s="139"/>
      <c r="J32" s="66"/>
    </row>
    <row r="33" spans="1:10" ht="15.75" customHeight="1" thickBot="1">
      <c r="A33" s="314" t="s">
        <v>48</v>
      </c>
      <c r="B33" s="167">
        <v>0</v>
      </c>
      <c r="C33" s="334"/>
      <c r="D33" s="259"/>
      <c r="E33" s="256"/>
      <c r="F33" s="133"/>
      <c r="G33" s="312"/>
      <c r="H33" s="193"/>
      <c r="I33" s="317"/>
      <c r="J33" s="312"/>
    </row>
    <row r="34" spans="1:10" ht="21.75" customHeight="1" thickBot="1">
      <c r="A34" s="315"/>
      <c r="B34" s="168"/>
      <c r="C34" s="335"/>
      <c r="D34" s="260"/>
      <c r="E34" s="258"/>
      <c r="F34" s="145"/>
      <c r="G34" s="313"/>
      <c r="H34" s="194"/>
      <c r="I34" s="318"/>
      <c r="J34" s="313"/>
    </row>
    <row r="35" spans="1:10" ht="40.5" customHeight="1" thickBot="1">
      <c r="A35" s="39" t="s">
        <v>49</v>
      </c>
      <c r="B35" s="169">
        <v>0</v>
      </c>
      <c r="C35" s="222"/>
      <c r="D35" s="227"/>
      <c r="E35" s="111"/>
      <c r="F35" s="111"/>
      <c r="G35" s="64" t="s">
        <v>54</v>
      </c>
      <c r="H35" s="125"/>
      <c r="I35" s="125"/>
      <c r="J35" s="64"/>
    </row>
    <row r="36" spans="1:10" ht="51" customHeight="1" thickBot="1">
      <c r="A36" s="20" t="s">
        <v>39</v>
      </c>
      <c r="B36" s="170"/>
      <c r="C36" s="234" t="s">
        <v>34</v>
      </c>
      <c r="D36" s="235"/>
      <c r="E36" s="175"/>
      <c r="F36" s="175"/>
      <c r="G36" s="67"/>
      <c r="H36" s="67"/>
      <c r="I36" s="71"/>
      <c r="J36" s="69"/>
    </row>
    <row r="37" spans="1:10" ht="29.25" customHeight="1" thickBot="1">
      <c r="A37" s="12" t="s">
        <v>20</v>
      </c>
      <c r="B37" s="203">
        <v>0</v>
      </c>
      <c r="C37" s="236">
        <v>0.02</v>
      </c>
      <c r="D37" s="237"/>
      <c r="E37" s="135"/>
      <c r="F37" s="135"/>
      <c r="G37" s="135" t="s">
        <v>98</v>
      </c>
      <c r="H37" s="63"/>
      <c r="I37" s="63" t="s">
        <v>54</v>
      </c>
      <c r="J37" s="70" t="s">
        <v>54</v>
      </c>
    </row>
    <row r="38" spans="1:10" ht="40.5" customHeight="1" thickBot="1">
      <c r="A38" s="11" t="s">
        <v>19</v>
      </c>
      <c r="B38" s="269">
        <v>0</v>
      </c>
      <c r="C38" s="224"/>
      <c r="D38" s="224"/>
      <c r="E38" s="59"/>
      <c r="F38" s="59"/>
      <c r="G38" s="64" t="s">
        <v>54</v>
      </c>
      <c r="H38" s="64"/>
      <c r="I38" s="64" t="s">
        <v>54</v>
      </c>
      <c r="J38" s="272" t="s">
        <v>54</v>
      </c>
    </row>
    <row r="39" spans="1:10" ht="40.5" customHeight="1" thickBot="1">
      <c r="A39" s="195"/>
      <c r="B39" s="215"/>
      <c r="C39" s="268"/>
      <c r="D39" s="268"/>
      <c r="E39" s="270"/>
      <c r="F39" s="270"/>
      <c r="G39" s="273"/>
      <c r="H39" s="273"/>
      <c r="I39" s="271"/>
      <c r="J39" s="271"/>
    </row>
    <row r="40" spans="1:10" ht="40.5" customHeight="1" thickBot="1">
      <c r="A40" s="240" t="s">
        <v>128</v>
      </c>
      <c r="B40" s="196"/>
      <c r="C40" s="197"/>
      <c r="D40" s="211"/>
      <c r="E40" s="324" t="s">
        <v>129</v>
      </c>
      <c r="F40" s="325"/>
      <c r="G40" s="325"/>
      <c r="H40" s="326"/>
      <c r="I40" s="198"/>
      <c r="J40" s="199"/>
    </row>
    <row r="41" spans="1:10" ht="40.5" customHeight="1" thickBot="1">
      <c r="A41" s="330" t="s">
        <v>45</v>
      </c>
      <c r="B41" s="142" t="s">
        <v>64</v>
      </c>
      <c r="C41" s="330" t="s">
        <v>31</v>
      </c>
      <c r="D41" s="54" t="s">
        <v>73</v>
      </c>
      <c r="E41" s="176" t="s">
        <v>133</v>
      </c>
      <c r="F41" s="176" t="s">
        <v>67</v>
      </c>
      <c r="G41" s="321" t="s">
        <v>56</v>
      </c>
      <c r="H41" s="322"/>
      <c r="I41" s="322"/>
      <c r="J41" s="323"/>
    </row>
    <row r="42" spans="1:10" ht="40.5" customHeight="1" thickBot="1">
      <c r="A42" s="331"/>
      <c r="B42" s="143" t="s">
        <v>65</v>
      </c>
      <c r="C42" s="331"/>
      <c r="D42" s="210" t="s">
        <v>130</v>
      </c>
      <c r="E42" s="266"/>
      <c r="F42" s="267">
        <v>6</v>
      </c>
      <c r="G42" s="54" t="s">
        <v>51</v>
      </c>
      <c r="H42" s="54"/>
      <c r="I42" s="35" t="s">
        <v>131</v>
      </c>
      <c r="J42" s="35" t="s">
        <v>132</v>
      </c>
    </row>
    <row r="43" spans="1:10" ht="21" customHeight="1" thickBot="1">
      <c r="A43" s="136" t="s">
        <v>42</v>
      </c>
      <c r="B43" s="171">
        <f>SUM(B13:B38)</f>
        <v>1</v>
      </c>
      <c r="C43" s="80">
        <f>SUM(C13+C15+C16+C18+C19+C20+C21+C23+C24+C25+C27+C28+C30+C33+C34+C35+C37+C38)</f>
        <v>1.0000000000000002</v>
      </c>
      <c r="D43" s="287"/>
      <c r="E43" s="40"/>
      <c r="F43" s="40"/>
      <c r="G43" s="55"/>
      <c r="H43" s="55"/>
      <c r="I43" s="55"/>
      <c r="J43" s="55"/>
    </row>
    <row r="44" spans="1:10" ht="21" customHeight="1">
      <c r="A44" s="285" t="s">
        <v>99</v>
      </c>
      <c r="B44" s="177" t="s">
        <v>73</v>
      </c>
      <c r="C44" s="146" t="s">
        <v>78</v>
      </c>
      <c r="D44" s="146"/>
      <c r="E44" s="40"/>
      <c r="F44" s="40"/>
      <c r="G44" s="68"/>
      <c r="H44" s="68"/>
      <c r="I44" s="68"/>
      <c r="J44" s="68"/>
    </row>
    <row r="45" spans="1:10" ht="21" customHeight="1" thickBot="1">
      <c r="A45" s="280" t="s">
        <v>68</v>
      </c>
      <c r="B45" s="178"/>
      <c r="C45" s="177"/>
      <c r="D45" s="287"/>
      <c r="E45" s="40"/>
      <c r="F45" s="40"/>
      <c r="G45" s="68"/>
      <c r="H45" s="68"/>
      <c r="I45" s="68"/>
      <c r="J45" s="68"/>
    </row>
    <row r="46" spans="1:10" ht="21" customHeight="1" thickBot="1">
      <c r="A46" s="280" t="s">
        <v>69</v>
      </c>
      <c r="B46" s="178"/>
      <c r="C46" s="177">
        <f>SUM(C13+C15+C33+C35)</f>
        <v>0.52</v>
      </c>
      <c r="D46" s="241"/>
      <c r="E46" s="252">
        <f>SUM(E11/12*F10)</f>
        <v>2000</v>
      </c>
      <c r="F46" s="253">
        <v>2496</v>
      </c>
      <c r="G46" s="68" t="s">
        <v>77</v>
      </c>
      <c r="H46" s="68"/>
      <c r="I46" s="68" t="s">
        <v>80</v>
      </c>
      <c r="J46" s="68" t="s">
        <v>80</v>
      </c>
    </row>
    <row r="47" spans="1:10" ht="21" customHeight="1" thickBot="1">
      <c r="A47" s="280" t="s">
        <v>74</v>
      </c>
      <c r="B47" s="178"/>
      <c r="C47" s="177">
        <f>SUM(C16+C18+C19+C20+C21)</f>
        <v>0.30000000000000004</v>
      </c>
      <c r="D47" s="241"/>
      <c r="E47" s="254"/>
      <c r="F47" s="255"/>
      <c r="G47" s="68"/>
      <c r="H47" s="68"/>
      <c r="I47" s="68"/>
      <c r="J47" s="68"/>
    </row>
    <row r="48" spans="1:10" ht="21" customHeight="1" thickBot="1">
      <c r="A48" s="280" t="s">
        <v>70</v>
      </c>
      <c r="B48" s="178"/>
      <c r="C48" s="177">
        <f>SUM(C23+C25)</f>
        <v>0.07</v>
      </c>
      <c r="D48" s="241"/>
      <c r="E48" s="254"/>
      <c r="F48" s="255"/>
      <c r="G48" s="68"/>
      <c r="H48" s="68"/>
      <c r="I48" s="68"/>
      <c r="J48" s="68"/>
    </row>
    <row r="49" spans="1:10" ht="21" customHeight="1" thickBot="1">
      <c r="A49" s="280" t="s">
        <v>75</v>
      </c>
      <c r="B49" s="178"/>
      <c r="C49" s="177">
        <f>SUM(C27:C28)</f>
        <v>0.03</v>
      </c>
      <c r="D49" s="241"/>
      <c r="E49" s="40"/>
      <c r="F49" s="40"/>
      <c r="G49" s="68"/>
      <c r="H49" s="68"/>
      <c r="I49" s="68"/>
      <c r="J49" s="68"/>
    </row>
    <row r="50" spans="1:10" ht="21" customHeight="1" thickBot="1">
      <c r="A50" s="280" t="s">
        <v>71</v>
      </c>
      <c r="B50" s="178"/>
      <c r="C50" s="177">
        <f>SUM(C30)</f>
        <v>0.06</v>
      </c>
      <c r="D50" s="241"/>
      <c r="E50" s="40"/>
      <c r="F50" s="40"/>
      <c r="G50" s="68"/>
      <c r="H50" s="68"/>
      <c r="I50" s="68"/>
      <c r="J50" s="68"/>
    </row>
    <row r="51" spans="1:10" ht="21" customHeight="1" thickBot="1">
      <c r="A51" s="280" t="s">
        <v>72</v>
      </c>
      <c r="B51" s="178"/>
      <c r="C51" s="177">
        <f>SUM(C37+C38)</f>
        <v>0.02</v>
      </c>
      <c r="D51" s="241"/>
      <c r="E51" s="40"/>
      <c r="F51" s="40"/>
      <c r="G51" s="68"/>
      <c r="H51" s="68"/>
      <c r="I51" s="68"/>
      <c r="J51" s="68"/>
    </row>
    <row r="52" spans="1:10" ht="15.75" customHeight="1" thickBot="1">
      <c r="A52" s="286"/>
      <c r="B52" t="s">
        <v>76</v>
      </c>
      <c r="C52" s="179">
        <f>SUM(C46:C51)</f>
        <v>1.0000000000000002</v>
      </c>
      <c r="D52" s="179"/>
      <c r="E52" s="33"/>
      <c r="F52" s="33"/>
      <c r="G52" s="56"/>
      <c r="H52" s="68"/>
      <c r="I52" s="56"/>
      <c r="J52" s="56"/>
    </row>
    <row r="53" spans="1:10" ht="15.75" customHeight="1" thickBot="1">
      <c r="A53" s="279"/>
      <c r="B53" s="183"/>
      <c r="C53" s="184"/>
      <c r="D53" s="184"/>
      <c r="E53" s="185"/>
      <c r="F53" s="185"/>
      <c r="G53" s="186"/>
      <c r="H53" s="263"/>
      <c r="I53" s="187"/>
      <c r="J53" s="246"/>
    </row>
    <row r="54" spans="1:10" ht="15.75" customHeight="1" thickBot="1" thickTop="1">
      <c r="A54" s="280" t="s">
        <v>81</v>
      </c>
      <c r="C54" s="200">
        <v>350296</v>
      </c>
      <c r="D54" s="189"/>
      <c r="E54" s="33"/>
      <c r="F54" s="33"/>
      <c r="G54" s="56"/>
      <c r="H54" s="181"/>
      <c r="I54" s="244" t="s">
        <v>88</v>
      </c>
      <c r="J54" s="247" t="s">
        <v>89</v>
      </c>
    </row>
    <row r="55" spans="1:10" ht="15.75" customHeight="1" thickBot="1" thickTop="1">
      <c r="A55" s="280" t="s">
        <v>82</v>
      </c>
      <c r="C55" s="200">
        <v>95376</v>
      </c>
      <c r="D55" s="189"/>
      <c r="E55" s="33"/>
      <c r="F55" s="33"/>
      <c r="G55" s="56"/>
      <c r="H55" s="181"/>
      <c r="I55" s="245">
        <v>125000</v>
      </c>
      <c r="J55" s="248">
        <v>1500000</v>
      </c>
    </row>
    <row r="56" spans="1:10" ht="15.75" customHeight="1" thickBot="1" thickTop="1">
      <c r="A56" s="281" t="s">
        <v>84</v>
      </c>
      <c r="B56" s="188"/>
      <c r="C56" s="189">
        <f>SUM(C54-C55)</f>
        <v>254920</v>
      </c>
      <c r="D56" s="189"/>
      <c r="E56" s="33"/>
      <c r="F56" s="33"/>
      <c r="G56" s="56"/>
      <c r="H56" s="181"/>
      <c r="I56" s="249"/>
      <c r="J56" s="249"/>
    </row>
    <row r="57" spans="1:10" ht="15.75" customHeight="1" thickBot="1" thickTop="1">
      <c r="A57" s="282" t="s">
        <v>101</v>
      </c>
      <c r="B57" s="190"/>
      <c r="C57" s="201">
        <f>1472563/12.71</f>
        <v>115858.61526357198</v>
      </c>
      <c r="D57" s="251"/>
      <c r="E57" s="33"/>
      <c r="F57" s="33"/>
      <c r="G57" s="56"/>
      <c r="H57" s="181"/>
      <c r="I57" s="250"/>
      <c r="J57" s="250"/>
    </row>
    <row r="58" spans="1:10" ht="15.75" customHeight="1" thickBot="1" thickTop="1">
      <c r="A58" s="282" t="s">
        <v>83</v>
      </c>
      <c r="B58" s="190"/>
      <c r="C58" s="200">
        <v>3500</v>
      </c>
      <c r="D58" s="189"/>
      <c r="E58" s="33"/>
      <c r="F58" s="33"/>
      <c r="G58" s="56"/>
      <c r="H58" s="181"/>
      <c r="I58" s="243" t="s">
        <v>105</v>
      </c>
      <c r="J58" s="243" t="s">
        <v>106</v>
      </c>
    </row>
    <row r="59" spans="1:10" ht="15.75" customHeight="1" thickBot="1" thickTop="1">
      <c r="A59" s="281" t="s">
        <v>85</v>
      </c>
      <c r="B59" s="188"/>
      <c r="C59" s="189">
        <f>SUM(C56+C57+C58)</f>
        <v>374278.61526357196</v>
      </c>
      <c r="D59" s="189"/>
      <c r="E59" s="33"/>
      <c r="F59" s="33"/>
      <c r="G59" s="56"/>
      <c r="H59" s="181"/>
      <c r="I59" s="250"/>
      <c r="J59" s="250"/>
    </row>
    <row r="60" spans="1:10" ht="15.75" customHeight="1" thickBot="1" thickTop="1">
      <c r="A60" s="280" t="s">
        <v>86</v>
      </c>
      <c r="C60" s="200"/>
      <c r="D60" s="189"/>
      <c r="E60" s="33"/>
      <c r="F60" s="33"/>
      <c r="G60" s="56"/>
      <c r="H60" s="181"/>
      <c r="I60" s="250"/>
      <c r="J60" s="250"/>
    </row>
    <row r="61" spans="1:10" ht="15.75" customHeight="1" thickBot="1" thickTop="1">
      <c r="A61" s="283" t="s">
        <v>102</v>
      </c>
      <c r="C61" s="200">
        <v>156000</v>
      </c>
      <c r="D61" s="189"/>
      <c r="E61" s="33"/>
      <c r="F61" s="33"/>
      <c r="G61" s="68"/>
      <c r="H61" s="181"/>
      <c r="I61" s="250"/>
      <c r="J61" s="250"/>
    </row>
    <row r="62" spans="1:10" ht="15.75" customHeight="1" thickBot="1" thickTop="1">
      <c r="A62" s="280" t="s">
        <v>87</v>
      </c>
      <c r="C62" s="189">
        <f>SUM(C59-C61)</f>
        <v>218278.61526357196</v>
      </c>
      <c r="D62" s="189"/>
      <c r="E62" s="33"/>
      <c r="F62" s="33"/>
      <c r="G62" s="242" t="s">
        <v>77</v>
      </c>
      <c r="H62" s="264"/>
      <c r="I62" s="242" t="s">
        <v>80</v>
      </c>
      <c r="J62" s="242" t="s">
        <v>80</v>
      </c>
    </row>
    <row r="63" spans="1:10" ht="15.75" customHeight="1" thickBot="1">
      <c r="A63" s="280"/>
      <c r="B63" s="274"/>
      <c r="C63" s="179"/>
      <c r="D63" s="179"/>
      <c r="E63" s="33"/>
      <c r="F63" s="33"/>
      <c r="G63" s="56"/>
      <c r="H63" s="181"/>
      <c r="I63" s="181"/>
      <c r="J63" s="182"/>
    </row>
    <row r="64" spans="1:10" ht="13.5" thickBot="1">
      <c r="A64" s="284" t="s">
        <v>21</v>
      </c>
      <c r="B64" s="155"/>
      <c r="C64" s="275"/>
      <c r="D64" s="275"/>
      <c r="E64" s="276"/>
      <c r="F64" s="144"/>
      <c r="G64" s="131" t="s">
        <v>57</v>
      </c>
      <c r="H64" s="265"/>
      <c r="I64" s="319"/>
      <c r="J64" s="320"/>
    </row>
    <row r="65" spans="1:10" ht="13.5" thickBot="1">
      <c r="A65" s="284" t="s">
        <v>5</v>
      </c>
      <c r="B65" s="277"/>
      <c r="C65" s="316"/>
      <c r="D65" s="316"/>
      <c r="E65" s="278"/>
      <c r="F65" s="144"/>
      <c r="G65" s="131" t="s">
        <v>58</v>
      </c>
      <c r="H65" s="265"/>
      <c r="I65" s="319"/>
      <c r="J65" s="320"/>
    </row>
    <row r="67" ht="13.5" thickBot="1"/>
    <row r="68" spans="1:45" ht="66.75" customHeight="1" thickBot="1" thickTop="1">
      <c r="A68" s="302" t="s">
        <v>118</v>
      </c>
      <c r="B68" s="303"/>
      <c r="C68" s="303"/>
      <c r="D68" s="303"/>
      <c r="E68" s="303"/>
      <c r="F68" s="303"/>
      <c r="G68" s="303"/>
      <c r="H68" s="303"/>
      <c r="I68" s="303"/>
      <c r="J68" s="289"/>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row>
    <row r="69" spans="1:10" ht="29.25" customHeight="1" thickBot="1" thickTop="1">
      <c r="A69" s="311" t="s">
        <v>119</v>
      </c>
      <c r="B69" s="303"/>
      <c r="C69" s="303"/>
      <c r="D69" s="303"/>
      <c r="E69" s="303"/>
      <c r="F69" s="303"/>
      <c r="G69" s="303"/>
      <c r="H69" s="303"/>
      <c r="I69" s="303"/>
      <c r="J69" s="289"/>
    </row>
    <row r="70" spans="1:10" ht="26.25" customHeight="1" thickBot="1" thickTop="1">
      <c r="A70" s="302" t="s">
        <v>120</v>
      </c>
      <c r="B70" s="303"/>
      <c r="C70" s="303"/>
      <c r="D70" s="303"/>
      <c r="E70" s="303"/>
      <c r="F70" s="303"/>
      <c r="G70" s="303"/>
      <c r="H70" s="303"/>
      <c r="I70" s="303"/>
      <c r="J70" s="289"/>
    </row>
    <row r="71" ht="13.5" thickTop="1"/>
  </sheetData>
  <mergeCells count="29">
    <mergeCell ref="E40:H40"/>
    <mergeCell ref="A68:J68"/>
    <mergeCell ref="G9:J9"/>
    <mergeCell ref="C9:C10"/>
    <mergeCell ref="C23:C24"/>
    <mergeCell ref="A41:A42"/>
    <mergeCell ref="C41:C42"/>
    <mergeCell ref="A31:A32"/>
    <mergeCell ref="C33:C34"/>
    <mergeCell ref="A70:J70"/>
    <mergeCell ref="A69:J69"/>
    <mergeCell ref="G33:G34"/>
    <mergeCell ref="A33:A34"/>
    <mergeCell ref="J33:J34"/>
    <mergeCell ref="C65:D65"/>
    <mergeCell ref="I33:I34"/>
    <mergeCell ref="I64:J64"/>
    <mergeCell ref="I65:J65"/>
    <mergeCell ref="G41:J41"/>
    <mergeCell ref="A2:J2"/>
    <mergeCell ref="A3:J3"/>
    <mergeCell ref="I23:I24"/>
    <mergeCell ref="J23:J24"/>
    <mergeCell ref="A4:C4"/>
    <mergeCell ref="E4:G4"/>
    <mergeCell ref="E6:G6"/>
    <mergeCell ref="A9:A10"/>
    <mergeCell ref="G23:G24"/>
    <mergeCell ref="A23:A24"/>
  </mergeCells>
  <printOptions/>
  <pageMargins left="0.25" right="0.25" top="0.25" bottom="0.25" header="0.5" footer="0.5"/>
  <pageSetup fitToHeight="1" fitToWidth="1" horizontalDpi="600" verticalDpi="600" orientation="landscape" scale="64" r:id="rId2"/>
  <rowBreaks count="1" manualBreakCount="1">
    <brk id="25" max="255" man="1"/>
  </rowBreaks>
  <legacyDrawing r:id="rId1"/>
</worksheet>
</file>

<file path=xl/worksheets/sheet2.xml><?xml version="1.0" encoding="utf-8"?>
<worksheet xmlns="http://schemas.openxmlformats.org/spreadsheetml/2006/main" xmlns:r="http://schemas.openxmlformats.org/officeDocument/2006/relationships">
  <dimension ref="A1:G37"/>
  <sheetViews>
    <sheetView workbookViewId="0" topLeftCell="A1">
      <pane xSplit="15015" topLeftCell="G1" activePane="topLeft" state="split"/>
      <selection pane="topLeft" activeCell="A2" sqref="A2:G2"/>
      <selection pane="topRight" activeCell="G29" sqref="G29"/>
    </sheetView>
  </sheetViews>
  <sheetFormatPr defaultColWidth="9.140625" defaultRowHeight="12.75"/>
  <cols>
    <col min="1" max="1" width="22.57421875" style="0" customWidth="1"/>
    <col min="2" max="2" width="9.57421875" style="0" customWidth="1"/>
    <col min="3" max="3" width="31.28125" style="0" customWidth="1"/>
    <col min="4" max="4" width="1.421875" style="0" hidden="1" customWidth="1"/>
    <col min="5" max="5" width="28.00390625" style="0" customWidth="1"/>
    <col min="6" max="6" width="26.8515625" style="0" customWidth="1"/>
    <col min="7" max="7" width="26.421875" style="0" customWidth="1"/>
  </cols>
  <sheetData>
    <row r="1" ht="12.75">
      <c r="A1" s="1" t="s">
        <v>60</v>
      </c>
    </row>
    <row r="2" spans="1:7" s="15" customFormat="1" ht="14.25" customHeight="1">
      <c r="A2" s="304" t="s">
        <v>63</v>
      </c>
      <c r="B2" s="304"/>
      <c r="C2" s="304"/>
      <c r="D2" s="304"/>
      <c r="E2" s="304"/>
      <c r="F2" s="304"/>
      <c r="G2" s="304"/>
    </row>
    <row r="3" spans="1:7" s="15" customFormat="1" ht="15.75" customHeight="1" thickBot="1">
      <c r="A3" s="305" t="s">
        <v>61</v>
      </c>
      <c r="B3" s="305"/>
      <c r="C3" s="305"/>
      <c r="D3" s="305"/>
      <c r="E3" s="305"/>
      <c r="F3" s="305"/>
      <c r="G3" s="305"/>
    </row>
    <row r="4" spans="1:7" s="15" customFormat="1" ht="15" customHeight="1">
      <c r="A4" s="338" t="s">
        <v>25</v>
      </c>
      <c r="B4" s="339"/>
      <c r="C4" s="293"/>
      <c r="D4" s="293"/>
      <c r="E4" s="293"/>
      <c r="F4" s="127" t="s">
        <v>26</v>
      </c>
      <c r="G4" s="119" t="s">
        <v>27</v>
      </c>
    </row>
    <row r="5" spans="1:7" s="15" customFormat="1" ht="15.75" customHeight="1" thickBot="1">
      <c r="A5" s="129" t="s">
        <v>28</v>
      </c>
      <c r="B5" s="130"/>
      <c r="C5" s="293"/>
      <c r="D5" s="293"/>
      <c r="E5" s="293"/>
      <c r="F5" s="128" t="s">
        <v>29</v>
      </c>
      <c r="G5" s="126" t="s">
        <v>30</v>
      </c>
    </row>
    <row r="6" spans="1:7" s="83" customFormat="1" ht="15.75" customHeight="1" thickBot="1">
      <c r="A6" s="78" t="s">
        <v>46</v>
      </c>
      <c r="B6" s="350"/>
      <c r="C6" s="351"/>
      <c r="D6" s="351"/>
      <c r="E6" s="351"/>
      <c r="F6" s="352"/>
      <c r="G6" s="353"/>
    </row>
    <row r="7" ht="6.75" customHeight="1" thickBot="1"/>
    <row r="8" spans="1:7" ht="30.75" customHeight="1" thickBot="1">
      <c r="A8" s="348" t="s">
        <v>44</v>
      </c>
      <c r="B8" s="348" t="s">
        <v>31</v>
      </c>
      <c r="C8" s="357" t="s">
        <v>33</v>
      </c>
      <c r="D8" s="345"/>
      <c r="E8" s="354" t="s">
        <v>38</v>
      </c>
      <c r="F8" s="355"/>
      <c r="G8" s="356"/>
    </row>
    <row r="9" spans="1:7" ht="29.25" customHeight="1" thickBot="1">
      <c r="A9" s="349"/>
      <c r="B9" s="349"/>
      <c r="C9" s="358"/>
      <c r="D9" s="346"/>
      <c r="E9" s="81" t="s">
        <v>51</v>
      </c>
      <c r="F9" s="81" t="s">
        <v>52</v>
      </c>
      <c r="G9" s="81" t="s">
        <v>53</v>
      </c>
    </row>
    <row r="10" spans="1:7" s="1" customFormat="1" ht="29.25" customHeight="1">
      <c r="A10" s="20" t="s">
        <v>2</v>
      </c>
      <c r="B10" s="84" t="s">
        <v>32</v>
      </c>
      <c r="C10" s="86"/>
      <c r="D10" s="88"/>
      <c r="E10" s="73"/>
      <c r="F10" s="73"/>
      <c r="G10" s="73"/>
    </row>
    <row r="11" spans="1:7" ht="52.5" customHeight="1">
      <c r="A11" s="5" t="s">
        <v>7</v>
      </c>
      <c r="B11" s="85"/>
      <c r="C11" s="87"/>
      <c r="D11" s="89"/>
      <c r="E11" s="92"/>
      <c r="F11" s="92"/>
      <c r="G11" s="76"/>
    </row>
    <row r="12" spans="1:7" ht="39.75" customHeight="1">
      <c r="A12" s="5" t="s">
        <v>50</v>
      </c>
      <c r="B12" s="52"/>
      <c r="C12" s="63"/>
      <c r="D12" s="89"/>
      <c r="E12" s="61"/>
      <c r="F12" s="58"/>
      <c r="G12" s="58"/>
    </row>
    <row r="13" spans="1:7" ht="54.75" customHeight="1">
      <c r="A13" s="5" t="s">
        <v>8</v>
      </c>
      <c r="B13" s="49"/>
      <c r="C13" s="63"/>
      <c r="D13" s="89"/>
      <c r="E13" s="63"/>
      <c r="F13" s="63"/>
      <c r="G13" s="63"/>
    </row>
    <row r="14" spans="1:7" ht="27" customHeight="1">
      <c r="A14" s="5" t="s">
        <v>9</v>
      </c>
      <c r="B14" s="49"/>
      <c r="C14" s="63"/>
      <c r="D14" s="89"/>
      <c r="E14" s="63"/>
      <c r="F14" s="63"/>
      <c r="G14" s="63"/>
    </row>
    <row r="15" spans="1:7" ht="25.5">
      <c r="A15" s="5" t="s">
        <v>10</v>
      </c>
      <c r="B15" s="52"/>
      <c r="C15" s="63"/>
      <c r="D15" s="90"/>
      <c r="E15" s="63"/>
      <c r="F15" s="63"/>
      <c r="G15" s="63"/>
    </row>
    <row r="16" spans="1:7" ht="25.5">
      <c r="A16" s="5" t="s">
        <v>11</v>
      </c>
      <c r="B16" s="52"/>
      <c r="C16" s="63"/>
      <c r="D16" s="90"/>
      <c r="E16" s="63"/>
      <c r="F16" s="63"/>
      <c r="G16" s="63"/>
    </row>
    <row r="17" spans="1:7" ht="13.5" thickBot="1">
      <c r="A17" s="4" t="s">
        <v>12</v>
      </c>
      <c r="B17" s="50"/>
      <c r="C17" s="64"/>
      <c r="D17" s="91"/>
      <c r="E17" s="64"/>
      <c r="F17" s="64"/>
      <c r="G17" s="64"/>
    </row>
    <row r="18" spans="1:7" ht="28.5" customHeight="1" thickBot="1">
      <c r="A18" s="20" t="s">
        <v>6</v>
      </c>
      <c r="B18" s="84" t="s">
        <v>32</v>
      </c>
      <c r="C18" s="94"/>
      <c r="D18" s="26"/>
      <c r="E18" s="97"/>
      <c r="F18" s="97"/>
      <c r="G18" s="99"/>
    </row>
    <row r="19" spans="1:7" ht="46.5" customHeight="1">
      <c r="A19" s="347" t="s">
        <v>13</v>
      </c>
      <c r="B19" s="85"/>
      <c r="C19" s="87"/>
      <c r="D19" s="95"/>
      <c r="E19" s="98" t="s">
        <v>54</v>
      </c>
      <c r="F19" s="98" t="s">
        <v>54</v>
      </c>
      <c r="G19" s="98" t="s">
        <v>54</v>
      </c>
    </row>
    <row r="20" spans="1:7" ht="63.75" customHeight="1">
      <c r="A20" s="347"/>
      <c r="B20" s="343"/>
      <c r="C20" s="340"/>
      <c r="D20" s="95"/>
      <c r="E20" s="306" t="s">
        <v>54</v>
      </c>
      <c r="F20" s="306" t="s">
        <v>54</v>
      </c>
      <c r="G20" s="306" t="s">
        <v>54</v>
      </c>
    </row>
    <row r="21" spans="1:7" ht="9" customHeight="1" hidden="1">
      <c r="A21" s="347"/>
      <c r="B21" s="344"/>
      <c r="C21" s="341"/>
      <c r="D21" s="95"/>
      <c r="E21" s="342"/>
      <c r="F21" s="342"/>
      <c r="G21" s="342"/>
    </row>
    <row r="22" spans="1:7" ht="25.5" customHeight="1" thickBot="1">
      <c r="A22" s="9" t="s">
        <v>18</v>
      </c>
      <c r="B22" s="93"/>
      <c r="C22" s="64"/>
      <c r="D22" s="96"/>
      <c r="E22" s="59"/>
      <c r="F22" s="59"/>
      <c r="G22" s="59"/>
    </row>
    <row r="23" spans="1:7" ht="28.5" customHeight="1" thickBot="1">
      <c r="A23" s="23" t="s">
        <v>0</v>
      </c>
      <c r="B23" s="21" t="s">
        <v>34</v>
      </c>
      <c r="C23" s="100"/>
      <c r="D23" s="38"/>
      <c r="E23" s="97"/>
      <c r="F23" s="97"/>
      <c r="G23" s="99"/>
    </row>
    <row r="24" spans="1:7" ht="12.75">
      <c r="A24" s="6" t="s">
        <v>15</v>
      </c>
      <c r="B24" s="51"/>
      <c r="C24" s="101"/>
      <c r="D24" s="103"/>
      <c r="E24" s="104"/>
      <c r="F24" s="104"/>
      <c r="G24" s="104"/>
    </row>
    <row r="25" spans="1:7" ht="52.5" customHeight="1" thickBot="1">
      <c r="A25" s="4" t="s">
        <v>16</v>
      </c>
      <c r="B25" s="50"/>
      <c r="C25" s="102"/>
      <c r="D25" s="91"/>
      <c r="E25" s="64" t="s">
        <v>54</v>
      </c>
      <c r="F25" s="64"/>
      <c r="G25" s="64"/>
    </row>
    <row r="26" spans="1:7" ht="24.75" customHeight="1">
      <c r="A26" s="20" t="s">
        <v>1</v>
      </c>
      <c r="B26" s="24" t="s">
        <v>36</v>
      </c>
      <c r="C26" s="25"/>
      <c r="D26" s="26"/>
      <c r="E26" s="18"/>
      <c r="F26" s="18"/>
      <c r="G26" s="19"/>
    </row>
    <row r="27" spans="1:7" ht="26.25" thickBot="1">
      <c r="A27" s="4" t="s">
        <v>22</v>
      </c>
      <c r="B27" s="10"/>
      <c r="C27" s="16"/>
      <c r="D27" s="27"/>
      <c r="E27" s="13"/>
      <c r="F27" s="13"/>
      <c r="G27" s="14"/>
    </row>
    <row r="28" spans="1:7" ht="32.25" customHeight="1" thickBot="1">
      <c r="A28" s="28" t="s">
        <v>24</v>
      </c>
      <c r="B28" s="29" t="s">
        <v>3</v>
      </c>
      <c r="C28" s="109"/>
      <c r="D28" s="30"/>
      <c r="E28" s="106"/>
      <c r="F28" s="106"/>
      <c r="G28" s="105"/>
    </row>
    <row r="29" spans="1:7" ht="14.25" customHeight="1">
      <c r="A29" s="8" t="s">
        <v>40</v>
      </c>
      <c r="B29" s="49" t="s">
        <v>3</v>
      </c>
      <c r="C29" s="110"/>
      <c r="D29" s="107"/>
      <c r="E29" s="98"/>
      <c r="F29" s="98"/>
      <c r="G29" s="98"/>
    </row>
    <row r="30" spans="1:7" ht="26.25" customHeight="1" thickBot="1">
      <c r="A30" s="9" t="s">
        <v>41</v>
      </c>
      <c r="B30" s="50" t="s">
        <v>3</v>
      </c>
      <c r="C30" s="111"/>
      <c r="D30" s="108"/>
      <c r="E30" s="59"/>
      <c r="F30" s="59"/>
      <c r="G30" s="59"/>
    </row>
    <row r="31" spans="1:7" ht="40.5" customHeight="1" thickBot="1">
      <c r="A31" s="20" t="s">
        <v>39</v>
      </c>
      <c r="B31" s="31" t="s">
        <v>35</v>
      </c>
      <c r="C31" s="112"/>
      <c r="D31" s="32"/>
      <c r="E31" s="114"/>
      <c r="F31" s="114"/>
      <c r="G31" s="115"/>
    </row>
    <row r="32" spans="1:7" ht="66" customHeight="1">
      <c r="A32" s="12" t="s">
        <v>20</v>
      </c>
      <c r="B32" s="53"/>
      <c r="C32" s="113"/>
      <c r="D32" s="90"/>
      <c r="E32" s="104" t="s">
        <v>54</v>
      </c>
      <c r="F32" s="124" t="s">
        <v>54</v>
      </c>
      <c r="G32" s="104" t="s">
        <v>54</v>
      </c>
    </row>
    <row r="33" spans="1:7" ht="68.25" customHeight="1" thickBot="1">
      <c r="A33" s="11" t="s">
        <v>19</v>
      </c>
      <c r="B33" s="50"/>
      <c r="C33" s="59"/>
      <c r="D33" s="91"/>
      <c r="E33" s="64" t="s">
        <v>54</v>
      </c>
      <c r="F33" s="125" t="s">
        <v>54</v>
      </c>
      <c r="G33" s="72" t="s">
        <v>54</v>
      </c>
    </row>
    <row r="34" spans="1:7" ht="13.5" customHeight="1" thickBot="1">
      <c r="A34" s="82" t="s">
        <v>42</v>
      </c>
      <c r="B34" s="17">
        <f>SUM(B11+B12+B13+B14+B15+B16+B17+B19+B20+B21+B22+B24+B25+B27+B32+B33)</f>
        <v>0</v>
      </c>
      <c r="C34" s="40" t="s">
        <v>43</v>
      </c>
      <c r="D34" s="34"/>
      <c r="E34" s="55"/>
      <c r="F34" s="55"/>
      <c r="G34" s="68"/>
    </row>
    <row r="35" spans="2:7" ht="15.75" customHeight="1" thickBot="1">
      <c r="B35" s="33"/>
      <c r="C35" s="33"/>
      <c r="D35" s="34"/>
      <c r="E35" s="68"/>
      <c r="F35" s="68"/>
      <c r="G35" s="68"/>
    </row>
    <row r="36" spans="1:7" ht="13.5" customHeight="1" thickBot="1">
      <c r="A36" s="123" t="s">
        <v>59</v>
      </c>
      <c r="B36" s="336"/>
      <c r="C36" s="337"/>
      <c r="D36" s="120" t="s">
        <v>37</v>
      </c>
      <c r="E36" s="121" t="s">
        <v>57</v>
      </c>
      <c r="F36" s="116"/>
      <c r="G36" s="117"/>
    </row>
    <row r="37" spans="1:7" ht="12.75" customHeight="1" thickBot="1">
      <c r="A37" s="123" t="s">
        <v>58</v>
      </c>
      <c r="B37" s="336"/>
      <c r="C37" s="337"/>
      <c r="D37" s="122" t="s">
        <v>5</v>
      </c>
      <c r="E37" s="121" t="s">
        <v>58</v>
      </c>
      <c r="F37" s="118"/>
      <c r="G37" s="119"/>
    </row>
  </sheetData>
  <mergeCells count="19">
    <mergeCell ref="A2:G2"/>
    <mergeCell ref="A19:A21"/>
    <mergeCell ref="A8:A9"/>
    <mergeCell ref="B8:B9"/>
    <mergeCell ref="A3:G3"/>
    <mergeCell ref="B6:G6"/>
    <mergeCell ref="F20:F21"/>
    <mergeCell ref="G20:G21"/>
    <mergeCell ref="E8:G8"/>
    <mergeCell ref="C8:C9"/>
    <mergeCell ref="B36:C36"/>
    <mergeCell ref="B37:C37"/>
    <mergeCell ref="C4:E4"/>
    <mergeCell ref="A4:B4"/>
    <mergeCell ref="C5:E5"/>
    <mergeCell ref="C20:C21"/>
    <mergeCell ref="E20:E21"/>
    <mergeCell ref="B20:B21"/>
    <mergeCell ref="D8:D9"/>
  </mergeCells>
  <printOptions/>
  <pageMargins left="0.25" right="0.25" top="0.25" bottom="0.25" header="0.5" footer="0.5"/>
  <pageSetup horizontalDpi="600" verticalDpi="600" orientation="landscape" scale="92" r:id="rId2"/>
  <rowBreaks count="1" manualBreakCount="1">
    <brk id="22" max="6"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USF Health Sciences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mkasti</dc:creator>
  <cp:keywords/>
  <dc:description/>
  <cp:lastModifiedBy>gwilliam</cp:lastModifiedBy>
  <cp:lastPrinted>2006-02-28T19:02:35Z</cp:lastPrinted>
  <dcterms:created xsi:type="dcterms:W3CDTF">2005-05-18T18:49:35Z</dcterms:created>
  <dcterms:modified xsi:type="dcterms:W3CDTF">2006-04-17T17:00:32Z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